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M:\05.財政課\01.財務管財係\01財務\03.財政状況の公表及び財政統計\04.財政状況資料集\R06\08.09.01令和６年度財政状況資料集の作成について（2回目・地方公会計関係）\"/>
    </mc:Choice>
  </mc:AlternateContent>
  <xr:revisionPtr revIDLastSave="0" documentId="13_ncr:1_{23ED644E-85C4-4DC8-9BEE-7639147698AD}" xr6:coauthVersionLast="47" xr6:coauthVersionMax="47" xr10:uidLastSave="{00000000-0000-0000-0000-000000000000}"/>
  <bookViews>
    <workbookView xWindow="-1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5" i="10" l="1"/>
  <c r="AO34"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37" i="10"/>
  <c r="CO36" i="10"/>
  <c r="BW36" i="10"/>
  <c r="BE36" i="10"/>
  <c r="AM36" i="10"/>
  <c r="U36" i="10"/>
  <c r="C36" i="10"/>
  <c r="CO35" i="10"/>
  <c r="BW35" i="10"/>
  <c r="BE35" i="10"/>
  <c r="CO34" i="10"/>
  <c r="BW34" i="10"/>
  <c r="BE34" i="10"/>
  <c r="C34" i="10"/>
  <c r="C35" i="10" s="1"/>
  <c r="U34" i="10" s="1"/>
  <c r="U35" i="10" s="1"/>
  <c r="AM34" i="10" l="1"/>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<sst xmlns="http://schemas.openxmlformats.org/spreadsheetml/2006/main" count="1135" uniqueCount="568">
  <si>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</si>
  <si>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</si>
  <si>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</si>
  <si>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</si>
  <si>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</si>
  <si>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</si>
  <si>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</si>
  <si>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</si>
  <si>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</si>
  <si>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</si>
  <si>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</si>
  <si>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</si>
  <si>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</si>
  <si>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</si>
  <si>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</si>
  <si>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</si>
  <si>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</si>
  <si>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</si>
  <si>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</si>
  <si>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</si>
  <si>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</si>
  <si>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</si>
  <si>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</si>
  <si>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</si>
  <si>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</si>
  <si>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</si>
  <si>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</si>
  <si>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</si>
  <si>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</si>
  <si>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</si>
  <si>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</si>
  <si>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</si>
  <si>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</si>
  <si>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</si>
  <si>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</si>
  <si>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</si>
  <si>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</si>
  <si>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</si>
  <si>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</si>
  <si>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</si>
  <si>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</si>
  <si>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</si>
  <si>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</si>
  <si>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</si>
  <si>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</si>
  <si>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</si>
  <si>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</si>
  <si>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</si>
  <si>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</si>
  <si>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</si>
  <si>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</si>
  <si>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</si>
  <si>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</si>
  <si>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</si>
  <si>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</si>
  <si>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</si>
  <si>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</si>
  <si>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</si>
  <si>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</si>
  <si>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</si>
  <si>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</si>
  <si>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</si>
  <si>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</si>
  <si>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</si>
  <si>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</si>
  <si>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</si>
  <si>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</si>
  <si>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</si>
  <si>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</si>
  <si>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</si>
  <si>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</si>
  <si>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</si>
  <si>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</si>
  <si>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</si>
  <si>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</si>
  <si>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</si>
  <si>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</si>
  <si>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</si>
  <si>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</si>
  <si>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北海道</t>
    <phoneticPr fontId="5"/>
  </si>
  <si>
    <t>市町村類型</t>
    <phoneticPr fontId="5"/>
  </si>
  <si>
    <t>Ⅰ－０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</si>
  <si>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</si>
  <si>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</si>
  <si>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</si>
  <si>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</si>
  <si>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</si>
  <si>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</si>
  <si>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</si>
  <si>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</si>
  <si>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</si>
  <si>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</si>
  <si>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</si>
  <si>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</si>
  <si>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京極町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</si>
  <si>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</si>
  <si>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</si>
  <si>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</si>
  <si>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</si>
  <si>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</si>
  <si>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</si>
  <si>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</si>
  <si>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</si>
  <si>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</si>
  <si>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</si>
  <si>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</si>
  <si>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</si>
  <si>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</si>
  <si>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</si>
  <si>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</si>
  <si>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</si>
  <si>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</si>
  <si>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</si>
  <si>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</si>
  <si>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</si>
  <si>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</si>
  <si>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</si>
  <si>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-7.7</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</si>
  <si>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</si>
  <si>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</si>
  <si>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</si>
  <si>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</si>
  <si>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</si>
  <si>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</si>
  <si>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</si>
  <si>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</si>
  <si>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</si>
  <si>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</si>
  <si>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</si>
  <si>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</si>
  <si>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</si>
  <si>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</si>
  <si>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</si>
  <si>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</si>
  <si>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</si>
  <si>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</si>
  <si>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</si>
  <si>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</si>
  <si>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</si>
  <si>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</si>
  <si>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</si>
  <si>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-0.9</t>
    <phoneticPr fontId="5"/>
  </si>
  <si>
    <t>基準財政需要額</t>
    <phoneticPr fontId="25"/>
  </si>
  <si>
    <t>うち日本人(％)</t>
    <phoneticPr fontId="5"/>
  </si>
  <si>
    <t>-1.2</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</si>
  <si>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</si>
  <si>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</si>
  <si>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</si>
  <si>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</si>
  <si>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</si>
  <si>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</si>
  <si>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</si>
  <si>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</si>
  <si>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</si>
  <si>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</si>
  <si>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</si>
  <si>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</si>
  <si>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</si>
  <si>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</si>
  <si>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</si>
  <si>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</si>
  <si>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</si>
  <si>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</si>
  <si>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</si>
  <si>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</si>
  <si>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</si>
  <si>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</si>
  <si>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</si>
  <si>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</si>
  <si>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</si>
  <si>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</si>
  <si>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</si>
  <si>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</si>
  <si>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</si>
  <si>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</si>
  <si>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</si>
  <si>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</si>
  <si>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</si>
  <si>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</si>
  <si>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</si>
  <si>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</si>
  <si>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</si>
  <si>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</si>
  <si>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</si>
  <si>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</si>
  <si>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</si>
  <si>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</si>
  <si>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</si>
  <si>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</si>
  <si>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</si>
  <si>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</si>
  <si>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</si>
  <si>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</si>
  <si>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</si>
  <si>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</si>
  <si>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</si>
  <si>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</si>
  <si>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</si>
  <si>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</si>
  <si>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</si>
  <si>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</si>
  <si>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</si>
  <si>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</si>
  <si>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</si>
  <si>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北海道京極町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</si>
  <si>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</si>
  <si>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</si>
  <si>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</si>
  <si>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</si>
  <si>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</si>
  <si>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</si>
  <si>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</si>
  <si>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</si>
  <si>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</si>
  <si>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</si>
  <si>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</si>
  <si>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</si>
  <si>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</si>
  <si>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</si>
  <si>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</si>
  <si>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</si>
  <si>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</si>
  <si>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</si>
  <si>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</si>
  <si>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</si>
  <si>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</si>
  <si>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</si>
  <si>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</si>
  <si>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</si>
  <si>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</si>
  <si>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</si>
  <si>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</si>
  <si>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</si>
  <si>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</si>
  <si>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</si>
  <si>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</si>
  <si>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</si>
  <si>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</si>
  <si>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</si>
  <si>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</si>
  <si>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</si>
  <si>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</si>
  <si>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</si>
  <si>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</si>
  <si>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</si>
  <si>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</si>
  <si>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</si>
  <si>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</si>
  <si>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</si>
  <si>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</si>
  <si>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</si>
  <si>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</si>
  <si>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</si>
  <si>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</si>
  <si>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</si>
  <si>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</si>
  <si>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</si>
  <si>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</si>
  <si>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</si>
  <si>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</si>
  <si>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</si>
  <si>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</si>
  <si>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</si>
  <si>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</si>
  <si>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</si>
  <si>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</si>
  <si>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</si>
  <si>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</si>
  <si>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</si>
  <si>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</si>
  <si>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</si>
  <si>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</si>
  <si>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</si>
  <si>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</si>
  <si>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</si>
  <si>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</si>
  <si>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</si>
  <si>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</si>
  <si>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</si>
  <si>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</si>
  <si>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</si>
  <si>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</si>
  <si>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</si>
  <si>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</si>
  <si>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</si>
  <si>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</si>
  <si>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</si>
  <si>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</si>
  <si>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</si>
  <si>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</si>
  <si>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</si>
  <si>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</si>
  <si>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</si>
  <si>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</si>
  <si>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</si>
  <si>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</si>
  <si>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</si>
  <si>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</si>
  <si>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</si>
  <si>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</si>
  <si>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</si>
  <si>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</si>
  <si>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</si>
  <si>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</si>
  <si>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</si>
  <si>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</si>
  <si>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</si>
  <si>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</si>
  <si>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</si>
  <si>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</si>
  <si>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</si>
  <si>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</si>
  <si>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</si>
  <si>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</si>
  <si>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</si>
  <si>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</si>
  <si>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</si>
  <si>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</si>
  <si>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</si>
  <si>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</si>
  <si>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簡易水道</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</si>
  <si>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</si>
  <si>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</si>
  <si>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</si>
  <si>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</si>
  <si>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</si>
  <si>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</si>
  <si>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</si>
  <si>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</si>
  <si>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</si>
  <si>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</si>
  <si>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</si>
  <si>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</si>
  <si>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</si>
  <si>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</si>
  <si>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</si>
  <si>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</si>
  <si>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</si>
  <si>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</si>
  <si>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</si>
  <si>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</si>
  <si>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</si>
  <si>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</si>
  <si>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</si>
  <si>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</si>
  <si>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</si>
  <si>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</si>
  <si>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</si>
  <si>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</si>
  <si>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</si>
  <si>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</si>
  <si>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</si>
  <si>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</si>
  <si>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</si>
  <si>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</si>
  <si>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北海道京極町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</si>
  <si>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</si>
  <si>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</si>
  <si>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</si>
  <si>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</si>
  <si>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</si>
  <si>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</si>
  <si>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</si>
  <si>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</si>
  <si>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</si>
  <si>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</si>
  <si>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</si>
  <si>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</si>
  <si>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</si>
  <si>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</si>
  <si>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</si>
  <si>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</si>
  <si>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</si>
  <si>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</si>
  <si>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</si>
  <si>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</si>
  <si>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国民健康保険診療所特別会計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</si>
  <si>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</si>
  <si>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</si>
  <si>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</si>
  <si>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</si>
  <si>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</si>
  <si>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</si>
  <si>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</si>
  <si>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</si>
  <si>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</si>
  <si>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</si>
  <si>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</si>
  <si>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</si>
  <si>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</si>
  <si>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</si>
  <si>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</si>
  <si>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</si>
  <si>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</si>
  <si>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</si>
  <si>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</si>
  <si>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</si>
  <si>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</si>
  <si>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</si>
  <si>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</si>
  <si>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</si>
  <si>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</si>
  <si>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</si>
  <si>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</si>
  <si>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</si>
  <si>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</si>
  <si>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</si>
  <si>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</si>
  <si>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</si>
  <si>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</si>
  <si>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</si>
  <si>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</si>
  <si>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</si>
  <si>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</si>
  <si>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</si>
  <si>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</si>
  <si>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</si>
  <si>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</si>
  <si>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</si>
  <si>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</si>
  <si>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</si>
  <si>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</si>
  <si>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</si>
  <si>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</si>
  <si>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</si>
  <si>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</si>
  <si>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</si>
  <si>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</si>
  <si>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</si>
  <si>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</si>
  <si>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</si>
  <si>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</si>
  <si>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</si>
  <si>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</si>
  <si>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</si>
  <si>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</si>
  <si>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</si>
  <si>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</si>
  <si>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</si>
  <si>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</si>
  <si>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</si>
  <si>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</si>
  <si>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</si>
  <si>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</si>
  <si>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</si>
  <si>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</si>
  <si>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</si>
  <si>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</si>
  <si>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</si>
  <si>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</si>
  <si>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</si>
  <si>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</si>
  <si>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</si>
  <si>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</si>
  <si>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</si>
  <si>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</si>
  <si>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</si>
  <si>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</si>
  <si>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</si>
  <si>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</si>
  <si>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</si>
  <si>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</si>
  <si>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</si>
  <si>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</si>
  <si>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</si>
  <si>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</si>
  <si>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</si>
  <si>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</si>
  <si>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</si>
  <si>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</si>
  <si>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</si>
  <si>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</si>
  <si>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</si>
  <si>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</si>
  <si>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</si>
  <si>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</si>
  <si>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</si>
  <si>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</si>
  <si>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</si>
  <si>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</si>
  <si>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</si>
  <si>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</si>
  <si>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</si>
  <si>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</si>
  <si>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</si>
  <si>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</si>
  <si>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</si>
  <si>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</si>
  <si>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</si>
  <si>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</si>
  <si>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</si>
  <si>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</si>
  <si>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</si>
  <si>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</si>
  <si>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</si>
  <si>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</si>
  <si>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</si>
  <si>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</si>
  <si>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</si>
  <si>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</si>
  <si>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</si>
  <si>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</si>
  <si>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</si>
  <si>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</si>
  <si>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</si>
  <si>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</si>
  <si>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</si>
  <si>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</si>
  <si>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</si>
  <si>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</si>
  <si>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</si>
  <si>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</si>
  <si>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</si>
  <si>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</si>
  <si>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</si>
  <si>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</si>
  <si>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</si>
  <si>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</si>
  <si>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</si>
  <si>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</si>
  <si>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</si>
  <si>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</si>
  <si>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</si>
  <si>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</si>
  <si>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</si>
  <si>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</si>
  <si>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</si>
  <si>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</si>
  <si>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</si>
  <si>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</si>
  <si>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1.32</t>
  </si>
  <si>
    <t>▲ 1.70</t>
  </si>
  <si>
    <t>▲ 14.97</t>
  </si>
  <si>
    <t>▲ 2.68</t>
  </si>
  <si>
    <t>一般会計</t>
  </si>
  <si>
    <t>水道事業会計</t>
  </si>
  <si>
    <t>下水道事業会計</t>
  </si>
  <si>
    <t>国民健康保険事業特別会計</t>
  </si>
  <si>
    <t>後期高齢者医療特別会計</t>
  </si>
  <si>
    <t>国民健康保険診療所特別会計</t>
  </si>
  <si>
    <t>その他会計（赤字）</t>
  </si>
  <si>
    <t>その他会計（黒字）</t>
  </si>
  <si>
    <t>R02</t>
    <phoneticPr fontId="5"/>
  </si>
  <si>
    <t>R03</t>
    <phoneticPr fontId="5"/>
  </si>
  <si>
    <t>R04</t>
    <phoneticPr fontId="5"/>
  </si>
  <si>
    <t>R05</t>
    <phoneticPr fontId="5"/>
  </si>
  <si>
    <t>R06</t>
    <phoneticPr fontId="5"/>
  </si>
  <si>
    <t>-</t>
    <phoneticPr fontId="2"/>
  </si>
  <si>
    <t>後志広域連合</t>
    <phoneticPr fontId="2"/>
  </si>
  <si>
    <t>羊蹄山麓環境衛生組合</t>
    <phoneticPr fontId="2"/>
  </si>
  <si>
    <t>羊蹄山ろく消防組合</t>
    <phoneticPr fontId="2"/>
  </si>
  <si>
    <t>後志教育研修センター</t>
    <phoneticPr fontId="2"/>
  </si>
  <si>
    <t>庁舎建設基金</t>
    <phoneticPr fontId="5"/>
  </si>
  <si>
    <t>地域振興基金</t>
    <phoneticPr fontId="5"/>
  </si>
  <si>
    <t>公共施設整備基金</t>
    <phoneticPr fontId="5"/>
  </si>
  <si>
    <t>地域福祉基金</t>
    <phoneticPr fontId="5"/>
  </si>
  <si>
    <t>ふるさと創生事業基金</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</si>
  <si>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</si>
  <si>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</si>
  <si>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将来負担比率は数値には表れていないが、減価償却率は徐々に増加していくため、公共施設の老朽化に伴う維持管理及び更新コストを把握し、計画的な施設管理が必要である。
また、施設の総保有量の目標を掲げ、公共施設の統廃合や複合化等も考える必要がある。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</si>
  <si>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</si>
  <si>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</si>
  <si>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</si>
  <si>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</si>
  <si>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</si>
  <si>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</si>
  <si>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xml:space="preserve">交付税算入率の高い起債を優先的に利用しており、将来負担額を超える充当可能財源が確保できており健全な財政運営が維持されている。
しかしながら大規模償却資産の減価償却により、税収は年々減少することが明らかであるため、健全な財政運営を心掛ける必要がある。
</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</si>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</sst>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1" fillId="0" borderId="38" xfId="1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40" xfId="11" applyNumberFormat="1" applyFon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D0EB6628-2D16-42AF-A498-C201182B8355}"/>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301035</c:v>
                </c:pt>
                <c:pt idx="1">
                  <c:v>277467</c:v>
                </c:pt>
                <c:pt idx="2">
                  <c:v>282256</c:v>
                </c:pt>
                <c:pt idx="3">
                  <c:v>295341</c:v>
                </c:pt>
                <c:pt idx="4">
                  <c:v>292845</c:v>
                </c:pt>
              </c:numCache>
            </c:numRef>
          </c:val>
          <c:smooth val="0"/>
          <c:extLst>
            <c:ext xmlns:c16="http://schemas.microsoft.com/office/drawing/2014/chart" uri="{C3380CC4-5D6E-409C-BE32-E72D297353CC}">
              <c16:uniqueId val="{00000000-E527-44E4-A57D-DFCB52EB841F}"/>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297626</c:v>
                </c:pt>
                <c:pt idx="1">
                  <c:v>206904</c:v>
                </c:pt>
                <c:pt idx="2">
                  <c:v>254094</c:v>
                </c:pt>
                <c:pt idx="3">
                  <c:v>431663</c:v>
                </c:pt>
                <c:pt idx="4">
                  <c:v>455883</c:v>
                </c:pt>
              </c:numCache>
            </c:numRef>
          </c:val>
          <c:smooth val="0"/>
          <c:extLst>
            <c:ext xmlns:c16="http://schemas.microsoft.com/office/drawing/2014/chart" uri="{C3380CC4-5D6E-409C-BE32-E72D297353CC}">
              <c16:uniqueId val="{00000001-E527-44E4-A57D-DFCB52EB841F}"/>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5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2.58</c:v>
                </c:pt>
                <c:pt idx="1">
                  <c:v>6.8</c:v>
                </c:pt>
                <c:pt idx="2">
                  <c:v>9</c:v>
                </c:pt>
                <c:pt idx="3">
                  <c:v>1.87</c:v>
                </c:pt>
                <c:pt idx="4">
                  <c:v>1.76</c:v>
                </c:pt>
              </c:numCache>
            </c:numRef>
          </c:val>
          <c:extLst>
            <c:ext xmlns:c16="http://schemas.microsoft.com/office/drawing/2014/chart" uri="{C3380CC4-5D6E-409C-BE32-E72D297353CC}">
              <c16:uniqueId val="{00000000-7896-4D3F-95F3-AF281F66CB3B}"/>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27.54</c:v>
                </c:pt>
                <c:pt idx="1">
                  <c:v>25.31</c:v>
                </c:pt>
                <c:pt idx="2">
                  <c:v>26.22</c:v>
                </c:pt>
                <c:pt idx="3">
                  <c:v>24.24</c:v>
                </c:pt>
                <c:pt idx="4">
                  <c:v>20.94</c:v>
                </c:pt>
              </c:numCache>
            </c:numRef>
          </c:val>
          <c:extLst>
            <c:ext xmlns:c16="http://schemas.microsoft.com/office/drawing/2014/chart" uri="{C3380CC4-5D6E-409C-BE32-E72D297353CC}">
              <c16:uniqueId val="{00000001-7896-4D3F-95F3-AF281F66CB3B}"/>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-1.32</c:v>
                </c:pt>
                <c:pt idx="1">
                  <c:v>4.4400000000000004</c:v>
                </c:pt>
                <c:pt idx="2">
                  <c:v>-1.7</c:v>
                </c:pt>
                <c:pt idx="3">
                  <c:v>-14.97</c:v>
                </c:pt>
                <c:pt idx="4">
                  <c:v>-2.68</c:v>
                </c:pt>
              </c:numCache>
            </c:numRef>
          </c:val>
          <c:smooth val="0"/>
          <c:extLst>
            <c:ext xmlns:c16="http://schemas.microsoft.com/office/drawing/2014/chart" uri="{C3380CC4-5D6E-409C-BE32-E72D297353CC}">
              <c16:uniqueId val="{00000002-7896-4D3F-95F3-AF281F66CB3B}"/>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0.8</c:v>
                </c:pt>
                <c:pt idx="8">
                  <c:v>0</c:v>
                </c:pt>
                <c:pt idx="9">
                  <c:v>0</c:v>
                </c:pt>
              </c:numCache>
            </c:numRef>
          </c:val>
          <c:extLst>
            <c:ext xmlns:c16="http://schemas.microsoft.com/office/drawing/2014/chart" uri="{C3380CC4-5D6E-409C-BE32-E72D297353CC}">
              <c16:uniqueId val="{00000000-5A1B-4750-9567-0982CCAEC3D4}"/>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5A1B-4750-9567-0982CCAEC3D4}"/>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5A1B-4750-9567-0982CCAEC3D4}"/>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5A1B-4750-9567-0982CCAEC3D4}"/>
            </c:ext>
          </c:extLst>
        </c:ser>
        <c:ser>
          <c:idx val="4"/>
          <c:order val="4"/>
          <c:tx>
            <c:strRef>
              <c:f>データシート!$A$31</c:f>
              <c:strCache>
                <c:ptCount val="1"/>
                <c:pt idx="0">
                  <c:v>国民健康保険診療所特別会計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4-5A1B-4750-9567-0982CCAEC3D4}"/>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5-5A1B-4750-9567-0982CCAEC3D4}"/>
            </c:ext>
          </c:extLst>
        </c:ser>
        <c:ser>
          <c:idx val="6"/>
          <c:order val="6"/>
          <c:tx>
            <c:strRef>
              <c:f>データシート!$A$33</c:f>
              <c:strCache>
                <c:ptCount val="1"/>
                <c:pt idx="0">
                  <c:v>国民健康保険事業特別会計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6-5A1B-4750-9567-0982CCAEC3D4}"/>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0</c:v>
                </c:pt>
                <c:pt idx="7">
                  <c:v>0</c:v>
                </c:pt>
                <c:pt idx="8">
                  <c:v>#N/A</c:v>
                </c:pt>
                <c:pt idx="9">
                  <c:v>0.31</c:v>
                </c:pt>
              </c:numCache>
            </c:numRef>
          </c:val>
          <c:extLst>
            <c:ext xmlns:c16="http://schemas.microsoft.com/office/drawing/2014/chart" uri="{C3380CC4-5D6E-409C-BE32-E72D297353CC}">
              <c16:uniqueId val="{00000007-5A1B-4750-9567-0982CCAEC3D4}"/>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0</c:v>
                </c:pt>
                <c:pt idx="1">
                  <c:v>0</c:v>
                </c:pt>
                <c:pt idx="2">
                  <c:v>0</c:v>
                </c:pt>
                <c:pt idx="3">
                  <c:v>0</c:v>
                </c:pt>
                <c:pt idx="4">
                  <c:v>0</c:v>
                </c:pt>
                <c:pt idx="5">
                  <c:v>0</c:v>
                </c:pt>
                <c:pt idx="6">
                  <c:v>0</c:v>
                </c:pt>
                <c:pt idx="7">
                  <c:v>0</c:v>
                </c:pt>
                <c:pt idx="8">
                  <c:v>#N/A</c:v>
                </c:pt>
                <c:pt idx="9">
                  <c:v>0.88</c:v>
                </c:pt>
              </c:numCache>
            </c:numRef>
          </c:val>
          <c:extLst>
            <c:ext xmlns:c16="http://schemas.microsoft.com/office/drawing/2014/chart" uri="{C3380CC4-5D6E-409C-BE32-E72D297353CC}">
              <c16:uniqueId val="{00000008-5A1B-4750-9567-0982CCAEC3D4}"/>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2.57</c:v>
                </c:pt>
                <c:pt idx="2">
                  <c:v>#N/A</c:v>
                </c:pt>
                <c:pt idx="3">
                  <c:v>6.8</c:v>
                </c:pt>
                <c:pt idx="4">
                  <c:v>#N/A</c:v>
                </c:pt>
                <c:pt idx="5">
                  <c:v>9</c:v>
                </c:pt>
                <c:pt idx="6">
                  <c:v>#N/A</c:v>
                </c:pt>
                <c:pt idx="7">
                  <c:v>1.87</c:v>
                </c:pt>
                <c:pt idx="8">
                  <c:v>#N/A</c:v>
                </c:pt>
                <c:pt idx="9">
                  <c:v>1.76</c:v>
                </c:pt>
              </c:numCache>
            </c:numRef>
          </c:val>
          <c:extLst>
            <c:ext xmlns:c16="http://schemas.microsoft.com/office/drawing/2014/chart" uri="{C3380CC4-5D6E-409C-BE32-E72D297353CC}">
              <c16:uniqueId val="{00000009-5A1B-4750-9567-0982CCAEC3D4}"/>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414</c:v>
                </c:pt>
                <c:pt idx="5">
                  <c:v>415</c:v>
                </c:pt>
                <c:pt idx="8">
                  <c:v>432</c:v>
                </c:pt>
                <c:pt idx="11">
                  <c:v>385</c:v>
                </c:pt>
                <c:pt idx="14">
                  <c:v>389</c:v>
                </c:pt>
              </c:numCache>
            </c:numRef>
          </c:val>
          <c:extLst>
            <c:ext xmlns:c16="http://schemas.microsoft.com/office/drawing/2014/chart" uri="{C3380CC4-5D6E-409C-BE32-E72D297353CC}">
              <c16:uniqueId val="{00000000-BE21-436A-95EE-C8F4ED6436DB}"/>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1</c:v>
                </c:pt>
                <c:pt idx="12">
                  <c:v>1</c:v>
                </c:pt>
              </c:numCache>
            </c:numRef>
          </c:val>
          <c:extLst>
            <c:ext xmlns:c16="http://schemas.microsoft.com/office/drawing/2014/chart" uri="{C3380CC4-5D6E-409C-BE32-E72D297353CC}">
              <c16:uniqueId val="{00000001-BE21-436A-95EE-C8F4ED6436DB}"/>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6</c:v>
                </c:pt>
                <c:pt idx="3">
                  <c:v>6</c:v>
                </c:pt>
                <c:pt idx="6">
                  <c:v>0</c:v>
                </c:pt>
                <c:pt idx="9">
                  <c:v>0</c:v>
                </c:pt>
                <c:pt idx="12">
                  <c:v>0</c:v>
                </c:pt>
              </c:numCache>
            </c:numRef>
          </c:val>
          <c:extLst>
            <c:ext xmlns:c16="http://schemas.microsoft.com/office/drawing/2014/chart" uri="{C3380CC4-5D6E-409C-BE32-E72D297353CC}">
              <c16:uniqueId val="{00000002-BE21-436A-95EE-C8F4ED6436DB}"/>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7</c:v>
                </c:pt>
                <c:pt idx="3">
                  <c:v>7</c:v>
                </c:pt>
                <c:pt idx="6">
                  <c:v>7</c:v>
                </c:pt>
                <c:pt idx="9">
                  <c:v>2</c:v>
                </c:pt>
                <c:pt idx="12">
                  <c:v>7</c:v>
                </c:pt>
              </c:numCache>
            </c:numRef>
          </c:val>
          <c:extLst>
            <c:ext xmlns:c16="http://schemas.microsoft.com/office/drawing/2014/chart" uri="{C3380CC4-5D6E-409C-BE32-E72D297353CC}">
              <c16:uniqueId val="{00000003-BE21-436A-95EE-C8F4ED6436DB}"/>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54</c:v>
                </c:pt>
                <c:pt idx="3">
                  <c:v>56</c:v>
                </c:pt>
                <c:pt idx="6">
                  <c:v>51</c:v>
                </c:pt>
                <c:pt idx="9">
                  <c:v>59</c:v>
                </c:pt>
                <c:pt idx="12">
                  <c:v>66</c:v>
                </c:pt>
              </c:numCache>
            </c:numRef>
          </c:val>
          <c:extLst>
            <c:ext xmlns:c16="http://schemas.microsoft.com/office/drawing/2014/chart" uri="{C3380CC4-5D6E-409C-BE32-E72D297353CC}">
              <c16:uniqueId val="{00000004-BE21-436A-95EE-C8F4ED6436DB}"/>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E21-436A-95EE-C8F4ED6436DB}"/>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BE21-436A-95EE-C8F4ED6436DB}"/>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512</c:v>
                </c:pt>
                <c:pt idx="3">
                  <c:v>532</c:v>
                </c:pt>
                <c:pt idx="6">
                  <c:v>567</c:v>
                </c:pt>
                <c:pt idx="9">
                  <c:v>504</c:v>
                </c:pt>
                <c:pt idx="12">
                  <c:v>514</c:v>
                </c:pt>
              </c:numCache>
            </c:numRef>
          </c:val>
          <c:extLst>
            <c:ext xmlns:c16="http://schemas.microsoft.com/office/drawing/2014/chart" uri="{C3380CC4-5D6E-409C-BE32-E72D297353CC}">
              <c16:uniqueId val="{00000007-BE21-436A-95EE-C8F4ED6436DB}"/>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165</c:v>
                </c:pt>
                <c:pt idx="2">
                  <c:v>#N/A</c:v>
                </c:pt>
                <c:pt idx="3">
                  <c:v>#N/A</c:v>
                </c:pt>
                <c:pt idx="4">
                  <c:v>186</c:v>
                </c:pt>
                <c:pt idx="5">
                  <c:v>#N/A</c:v>
                </c:pt>
                <c:pt idx="6">
                  <c:v>#N/A</c:v>
                </c:pt>
                <c:pt idx="7">
                  <c:v>193</c:v>
                </c:pt>
                <c:pt idx="8">
                  <c:v>#N/A</c:v>
                </c:pt>
                <c:pt idx="9">
                  <c:v>#N/A</c:v>
                </c:pt>
                <c:pt idx="10">
                  <c:v>181</c:v>
                </c:pt>
                <c:pt idx="11">
                  <c:v>#N/A</c:v>
                </c:pt>
                <c:pt idx="12">
                  <c:v>#N/A</c:v>
                </c:pt>
                <c:pt idx="13">
                  <c:v>199</c:v>
                </c:pt>
                <c:pt idx="14">
                  <c:v>#N/A</c:v>
                </c:pt>
              </c:numCache>
            </c:numRef>
          </c:val>
          <c:smooth val="0"/>
          <c:extLst>
            <c:ext xmlns:c16="http://schemas.microsoft.com/office/drawing/2014/chart" uri="{C3380CC4-5D6E-409C-BE32-E72D297353CC}">
              <c16:uniqueId val="{00000008-BE21-436A-95EE-C8F4ED6436DB}"/>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3549</c:v>
                </c:pt>
                <c:pt idx="5">
                  <c:v>3638</c:v>
                </c:pt>
                <c:pt idx="8">
                  <c:v>3706</c:v>
                </c:pt>
                <c:pt idx="11">
                  <c:v>3729</c:v>
                </c:pt>
                <c:pt idx="14">
                  <c:v>3713</c:v>
                </c:pt>
              </c:numCache>
            </c:numRef>
          </c:val>
          <c:extLst>
            <c:ext xmlns:c16="http://schemas.microsoft.com/office/drawing/2014/chart" uri="{C3380CC4-5D6E-409C-BE32-E72D297353CC}">
              <c16:uniqueId val="{00000000-797A-49CD-82E0-AC1ADE17024F}"/>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797A-49CD-82E0-AC1ADE17024F}"/>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2780</c:v>
                </c:pt>
                <c:pt idx="5">
                  <c:v>2771</c:v>
                </c:pt>
                <c:pt idx="8">
                  <c:v>2872</c:v>
                </c:pt>
                <c:pt idx="11">
                  <c:v>2891</c:v>
                </c:pt>
                <c:pt idx="14">
                  <c:v>2453</c:v>
                </c:pt>
              </c:numCache>
            </c:numRef>
          </c:val>
          <c:extLst>
            <c:ext xmlns:c16="http://schemas.microsoft.com/office/drawing/2014/chart" uri="{C3380CC4-5D6E-409C-BE32-E72D297353CC}">
              <c16:uniqueId val="{00000002-797A-49CD-82E0-AC1ADE17024F}"/>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97A-49CD-82E0-AC1ADE17024F}"/>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797A-49CD-82E0-AC1ADE17024F}"/>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97A-49CD-82E0-AC1ADE17024F}"/>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545</c:v>
                </c:pt>
                <c:pt idx="3">
                  <c:v>536</c:v>
                </c:pt>
                <c:pt idx="6">
                  <c:v>517</c:v>
                </c:pt>
                <c:pt idx="9">
                  <c:v>517</c:v>
                </c:pt>
                <c:pt idx="12">
                  <c:v>551</c:v>
                </c:pt>
              </c:numCache>
            </c:numRef>
          </c:val>
          <c:extLst>
            <c:ext xmlns:c16="http://schemas.microsoft.com/office/drawing/2014/chart" uri="{C3380CC4-5D6E-409C-BE32-E72D297353CC}">
              <c16:uniqueId val="{00000006-797A-49CD-82E0-AC1ADE17024F}"/>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17</c:v>
                </c:pt>
                <c:pt idx="3">
                  <c:v>11</c:v>
                </c:pt>
                <c:pt idx="6">
                  <c:v>52</c:v>
                </c:pt>
                <c:pt idx="9">
                  <c:v>49</c:v>
                </c:pt>
                <c:pt idx="12">
                  <c:v>43</c:v>
                </c:pt>
              </c:numCache>
            </c:numRef>
          </c:val>
          <c:extLst>
            <c:ext xmlns:c16="http://schemas.microsoft.com/office/drawing/2014/chart" uri="{C3380CC4-5D6E-409C-BE32-E72D297353CC}">
              <c16:uniqueId val="{00000007-797A-49CD-82E0-AC1ADE17024F}"/>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449</c:v>
                </c:pt>
                <c:pt idx="3">
                  <c:v>700</c:v>
                </c:pt>
                <c:pt idx="6">
                  <c:v>974</c:v>
                </c:pt>
                <c:pt idx="9">
                  <c:v>1002</c:v>
                </c:pt>
                <c:pt idx="12">
                  <c:v>1272</c:v>
                </c:pt>
              </c:numCache>
            </c:numRef>
          </c:val>
          <c:extLst>
            <c:ext xmlns:c16="http://schemas.microsoft.com/office/drawing/2014/chart" uri="{C3380CC4-5D6E-409C-BE32-E72D297353CC}">
              <c16:uniqueId val="{00000008-797A-49CD-82E0-AC1ADE17024F}"/>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6</c:v>
                </c:pt>
                <c:pt idx="3">
                  <c:v>6</c:v>
                </c:pt>
                <c:pt idx="6">
                  <c:v>0</c:v>
                </c:pt>
                <c:pt idx="9">
                  <c:v>0</c:v>
                </c:pt>
                <c:pt idx="12">
                  <c:v>0</c:v>
                </c:pt>
              </c:numCache>
            </c:numRef>
          </c:val>
          <c:extLst>
            <c:ext xmlns:c16="http://schemas.microsoft.com/office/drawing/2014/chart" uri="{C3380CC4-5D6E-409C-BE32-E72D297353CC}">
              <c16:uniqueId val="{00000009-797A-49CD-82E0-AC1ADE17024F}"/>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4188</c:v>
                </c:pt>
                <c:pt idx="3">
                  <c:v>4180</c:v>
                </c:pt>
                <c:pt idx="6">
                  <c:v>3998</c:v>
                </c:pt>
                <c:pt idx="9">
                  <c:v>3965</c:v>
                </c:pt>
                <c:pt idx="12">
                  <c:v>4001</c:v>
                </c:pt>
              </c:numCache>
            </c:numRef>
          </c:val>
          <c:extLst>
            <c:ext xmlns:c16="http://schemas.microsoft.com/office/drawing/2014/chart" uri="{C3380CC4-5D6E-409C-BE32-E72D297353CC}">
              <c16:uniqueId val="{0000000A-797A-49CD-82E0-AC1ADE17024F}"/>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797A-49CD-82E0-AC1ADE17024F}"/>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716</c:v>
                </c:pt>
                <c:pt idx="1">
                  <c:v>656</c:v>
                </c:pt>
                <c:pt idx="2">
                  <c:v>583</c:v>
                </c:pt>
              </c:numCache>
            </c:numRef>
          </c:val>
          <c:extLst>
            <c:ext xmlns:c16="http://schemas.microsoft.com/office/drawing/2014/chart" uri="{C3380CC4-5D6E-409C-BE32-E72D297353CC}">
              <c16:uniqueId val="{00000000-F246-4D2C-B18E-249B3E66ED26}"/>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265</c:v>
                </c:pt>
                <c:pt idx="1">
                  <c:v>265</c:v>
                </c:pt>
                <c:pt idx="2">
                  <c:v>265</c:v>
                </c:pt>
              </c:numCache>
            </c:numRef>
          </c:val>
          <c:extLst>
            <c:ext xmlns:c16="http://schemas.microsoft.com/office/drawing/2014/chart" uri="{C3380CC4-5D6E-409C-BE32-E72D297353CC}">
              <c16:uniqueId val="{00000001-F246-4D2C-B18E-249B3E66ED26}"/>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1859</c:v>
                </c:pt>
                <c:pt idx="1">
                  <c:v>1903</c:v>
                </c:pt>
                <c:pt idx="2">
                  <c:v>1576</c:v>
                </c:pt>
              </c:numCache>
            </c:numRef>
          </c:val>
          <c:extLst>
            <c:ext xmlns:c16="http://schemas.microsoft.com/office/drawing/2014/chart" uri="{C3380CC4-5D6E-409C-BE32-E72D297353CC}">
              <c16:uniqueId val="{00000002-F246-4D2C-B18E-249B3E66ED26}"/>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{275EDF30-28B9-4D94-B83B-6D0D8B0177F1}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EEA2-4299-A61F-81159195FDC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{1A33166A-76D9-46BE-A728-C2340BD58EC2}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EA2-4299-A61F-81159195FDC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{C3C30F0B-43FD-495C-8D9A-A95206AE2AC5}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EA2-4299-A61F-81159195FDC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{A20ED16D-6048-449E-9F79-E05603CD2E27}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EA2-4299-A61F-81159195FDC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{26E73B73-FBC9-4496-8EBE-E3B0DA1EA99D}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EA2-4299-A61F-81159195FDC2}"/>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{D2342B0C-318A-44CA-B3C0-BBD908E4C4D9}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EEA2-4299-A61F-81159195FDC2}"/>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{C6FD18DF-C505-4F29-9821-64D1100E3AAE}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EEA2-4299-A61F-81159195FDC2}"/>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{CD009F39-AD5E-427C-9429-AABE5DC49313}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EEA2-4299-A61F-81159195FDC2}"/>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{9A434D9B-A96E-4A84-8B22-99D99AB5E554}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EEA2-4299-A61F-81159195FDC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70.099999999999994</c:v>
                </c:pt>
                <c:pt idx="8">
                  <c:v>68.7</c:v>
                </c:pt>
                <c:pt idx="16">
                  <c:v>69.599999999999994</c:v>
                </c:pt>
                <c:pt idx="24">
                  <c:v>70</c:v>
                </c:pt>
                <c:pt idx="32">
                  <c:v>70.5</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EEA2-4299-A61F-81159195FDC2}"/>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{7864D7E0-9381-4AA4-8CF8-B64A17923571}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EEA2-4299-A61F-81159195FDC2}"/>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{AC7D9EAB-1286-4053-9088-4EC2E05D84BB}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EA2-4299-A61F-81159195FDC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{874EAB59-A9CA-4EE3-B272-D9CA594D0022}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EA2-4299-A61F-81159195FDC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{953D1BF5-20C8-4210-8739-946434D890A9}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EA2-4299-A61F-81159195FDC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{579062E9-0FA2-411E-8FB9-F45F25359795}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EA2-4299-A61F-81159195FDC2}"/>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{C4C92B53-3CD0-49E6-AABE-06E24255BCD9}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EEA2-4299-A61F-81159195FDC2}"/>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{F656DE9D-4643-4CBE-906E-A0F3C90FD8E2}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EEA2-4299-A61F-81159195FDC2}"/>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{32381727-8513-4D67-8D92-6B4FD1EBB4CA}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EEA2-4299-A61F-81159195FDC2}"/>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{D7648591-27F2-4B7A-BCE4-19FEF5016CE6}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EEA2-4299-A61F-81159195FDC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63.6</c:v>
                </c:pt>
                <c:pt idx="24">
                  <c:v>65.900000000000006</c:v>
                </c:pt>
                <c:pt idx="32">
                  <c:v>66.599999999999994</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EEA2-4299-A61F-81159195FDC2}"/>
            </c:ext>
          </c:extLst>
        </c:ser>
        <c:dLbls>
          <c:showLegendKey val="0"/>
          <c:showVal val="1"/>
          <c:showCatName val="0"/>
          <c:showSerName val="0"/>
          <c:showPercent val="0"/>
          <c:showBubbleSize val="0"/>
        </c:dLbls>
        <c:axId val="46179840"/>
        <c:axId val="46181760"/>
      </c:scatterChart>
      <c:valAx>
        <c:axId val="46179840"/>
        <c:scaling>
          <c:orientation val="maxMin"/>
          <c:max val="67"/>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{E56E5C22-1EBF-4945-B44F-035510597399}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B79C-4E40-A56C-A08C4E5AF4C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{2562BEA2-EC47-40A6-92A0-92C48BB568E1}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79C-4E40-A56C-A08C4E5AF4C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{D305954D-7513-4D59-9753-ADB34538ABF6}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79C-4E40-A56C-A08C4E5AF4C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{913B568B-02E9-4037-B4EA-F888BD7A015F}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79C-4E40-A56C-A08C4E5AF4C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{90F0A863-2C09-4BD1-BED9-5B9244E1C7CC}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79C-4E40-A56C-A08C4E5AF4C2}"/>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{CE8B3CAA-B2C2-4D00-9CAB-4CD85FB298C1}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B79C-4E40-A56C-A08C4E5AF4C2}"/>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{421F14D1-C7D8-45F5-A96C-18470A7C4086}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B79C-4E40-A56C-A08C4E5AF4C2}"/>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{A68AA8EA-874A-46E2-B08A-D1E0992BB965}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B79C-4E40-A56C-A08C4E5AF4C2}"/>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{249ED77B-2D85-410A-9666-FB01D949F6D2}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B79C-4E40-A56C-A08C4E5AF4C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7.2</c:v>
                </c:pt>
                <c:pt idx="8">
                  <c:v>7.6</c:v>
                </c:pt>
                <c:pt idx="16">
                  <c:v>7.9</c:v>
                </c:pt>
                <c:pt idx="24">
                  <c:v>8</c:v>
                </c:pt>
                <c:pt idx="32">
                  <c:v>8.1</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B79C-4E40-A56C-A08C4E5AF4C2}"/>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{0FBA3AD4-B6AA-48BC-889C-63E82450DFD2}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B79C-4E40-A56C-A08C4E5AF4C2}"/>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{0934E485-3F41-4C48-B78F-18681BE01A23}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79C-4E40-A56C-A08C4E5AF4C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{25791000-B9D3-475E-BC67-2318FE5149AA}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79C-4E40-A56C-A08C4E5AF4C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{9E474685-5FD3-4F97-81A3-831DA516D237}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79C-4E40-A56C-A08C4E5AF4C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{9E86414B-5E71-4F6F-90DF-664F9F622B6F}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79C-4E40-A56C-A08C4E5AF4C2}"/>
                </c:ext>
              </c:extLst>
            </c:dLbl>
            <c:dLbl>
              <c:idx val="8"/>
              <c:layout>
                <c:manualLayout>
                  <c:x val="-4.4905057365901176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{3A69C7A9-FA39-4FC4-9402-5BD20C4EC9D6}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B79C-4E40-A56C-A08C4E5AF4C2}"/>
                </c:ext>
              </c:extLst>
            </c:dLbl>
            <c:dLbl>
              <c:idx val="16"/>
              <c:layout>
                <c:manualLayout>
                  <c:x val="-1.8235628084249993E-2"/>
                  <c:y val="-6.241664708779395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{9C54F4D1-3F43-49C3-8CF5-A7257B7DE265}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B79C-4E40-A56C-A08C4E5AF4C2}"/>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{244F2304-B2C7-47FF-85C3-4E554A944247}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B79C-4E40-A56C-A08C4E5AF4C2}"/>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{E10993CF-86AE-4CFF-AF23-72F7DA19A267}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B79C-4E40-A56C-A08C4E5AF4C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7.4</c:v>
                </c:pt>
                <c:pt idx="8">
                  <c:v>7.5</c:v>
                </c:pt>
                <c:pt idx="16">
                  <c:v>7.5</c:v>
                </c:pt>
                <c:pt idx="24">
                  <c:v>7.7</c:v>
                </c:pt>
                <c:pt idx="32">
                  <c:v>8</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B79C-4E40-A56C-A08C4E5AF4C2}"/>
            </c:ext>
          </c:extLst>
        </c:ser>
        <c:dLbls>
          <c:showLegendKey val="0"/>
          <c:showVal val="1"/>
          <c:showCatName val="0"/>
          <c:showSerName val="0"/>
          <c:showPercent val="0"/>
          <c:showBubbleSize val="0"/>
        </c:dLbls>
        <c:axId val="84219776"/>
        <c:axId val="84234240"/>
      </c:scatterChart>
      <c:valAx>
        <c:axId val="84219776"/>
        <c:scaling>
          <c:orientation val="maxMin"/>
          <c:max val="8.1"/>
          <c:min val="7.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北海道京極町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2,776
2,638
231.49
5,097,915
5,047,513
49,083
2,783,973
3,969,006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現在、水力発電所の大規模償却資産による町税収入が財政力指数が高い主な要因となっているが、今後は減価償却により確実に減少する。</a:t>
          </a:r>
        </a:p>
        <a:p>
          <a:r>
            <a:rPr kumimoji="1" lang="ja-JP" altLang="en-US" sz="1300">
              <a:latin typeface="ＭＳ Ｐゴシック" panose="020B0600070205080204" pitchFamily="50" charset="-128"/>
              <a:ea typeface="ＭＳ Ｐゴシック" panose="020B0600070205080204" pitchFamily="50" charset="-128"/>
            </a:rPr>
            <a:t>また、人口減少や少子高齢化に伴う税収の減も懸念されるところである。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109008</xdr:rowOff>
    </xdr:from>
    <xdr:to>
      <xdr:col>23</xdr:col>
      <xdr:colOff>133350</xdr:colOff>
      <xdr:row>44</xdr:row>
      <xdr:rowOff>84667</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281208"/>
          <a:ext cx="0" cy="134725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56744</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84667</xdr:rowOff>
    </xdr:from>
    <xdr:to>
      <xdr:col>24</xdr:col>
      <xdr:colOff>12700</xdr:colOff>
      <xdr:row>44</xdr:row>
      <xdr:rowOff>84667</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23935</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602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109008</xdr:rowOff>
    </xdr:from>
    <xdr:to>
      <xdr:col>24</xdr:col>
      <xdr:colOff>12700</xdr:colOff>
      <xdr:row>36</xdr:row>
      <xdr:rowOff>109008</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281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38</xdr:row>
      <xdr:rowOff>7408</xdr:rowOff>
    </xdr:from>
    <xdr:to>
      <xdr:col>23</xdr:col>
      <xdr:colOff>133350</xdr:colOff>
      <xdr:row>38</xdr:row>
      <xdr:rowOff>87842</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6522508"/>
          <a:ext cx="8382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147760</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3486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4233</xdr:rowOff>
    </xdr:from>
    <xdr:to>
      <xdr:col>23</xdr:col>
      <xdr:colOff>184150</xdr:colOff>
      <xdr:row>43</xdr:row>
      <xdr:rowOff>105833</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37</xdr:row>
      <xdr:rowOff>58208</xdr:rowOff>
    </xdr:from>
    <xdr:to>
      <xdr:col>19</xdr:col>
      <xdr:colOff>133350</xdr:colOff>
      <xdr:row>38</xdr:row>
      <xdr:rowOff>7408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6401858"/>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4233</xdr:rowOff>
    </xdr:from>
    <xdr:to>
      <xdr:col>19</xdr:col>
      <xdr:colOff>184150</xdr:colOff>
      <xdr:row>43</xdr:row>
      <xdr:rowOff>105833</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90610</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4629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36</xdr:row>
      <xdr:rowOff>109008</xdr:rowOff>
    </xdr:from>
    <xdr:to>
      <xdr:col>15</xdr:col>
      <xdr:colOff>82550</xdr:colOff>
      <xdr:row>37</xdr:row>
      <xdr:rowOff>58208</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6281208"/>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155575</xdr:rowOff>
    </xdr:from>
    <xdr:to>
      <xdr:col>15</xdr:col>
      <xdr:colOff>133350</xdr:colOff>
      <xdr:row>43</xdr:row>
      <xdr:rowOff>85725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70502</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44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36</xdr:row>
      <xdr:rowOff>28575</xdr:rowOff>
    </xdr:from>
    <xdr:to>
      <xdr:col>11</xdr:col>
      <xdr:colOff>31750</xdr:colOff>
      <xdr:row>36</xdr:row>
      <xdr:rowOff>109008</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6200775"/>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135467</xdr:rowOff>
    </xdr:from>
    <xdr:to>
      <xdr:col>11</xdr:col>
      <xdr:colOff>82550</xdr:colOff>
      <xdr:row>43</xdr:row>
      <xdr:rowOff>65617</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50394</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155575</xdr:rowOff>
    </xdr:from>
    <xdr:to>
      <xdr:col>7</xdr:col>
      <xdr:colOff>31750</xdr:colOff>
      <xdr:row>43</xdr:row>
      <xdr:rowOff>85725</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70502</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44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38</xdr:row>
      <xdr:rowOff>37042</xdr:rowOff>
    </xdr:from>
    <xdr:to>
      <xdr:col>23</xdr:col>
      <xdr:colOff>184150</xdr:colOff>
      <xdr:row>38</xdr:row>
      <xdr:rowOff>138642</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6552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37</xdr:row>
      <xdr:rowOff>53569</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6397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37</xdr:row>
      <xdr:rowOff>128058</xdr:rowOff>
    </xdr:from>
    <xdr:to>
      <xdr:col>19</xdr:col>
      <xdr:colOff>184150</xdr:colOff>
      <xdr:row>38</xdr:row>
      <xdr:rowOff>58209</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647170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36</xdr:row>
      <xdr:rowOff>68385</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62405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37</xdr:row>
      <xdr:rowOff>7408</xdr:rowOff>
    </xdr:from>
    <xdr:to>
      <xdr:col>15</xdr:col>
      <xdr:colOff>133350</xdr:colOff>
      <xdr:row>37</xdr:row>
      <xdr:rowOff>109008</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6351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35</xdr:row>
      <xdr:rowOff>119185</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61199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36</xdr:row>
      <xdr:rowOff>58208</xdr:rowOff>
    </xdr:from>
    <xdr:to>
      <xdr:col>11</xdr:col>
      <xdr:colOff>82550</xdr:colOff>
      <xdr:row>36</xdr:row>
      <xdr:rowOff>159808</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6230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34</xdr:row>
      <xdr:rowOff>169985</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5999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35</xdr:row>
      <xdr:rowOff>149225</xdr:rowOff>
    </xdr:from>
    <xdr:to>
      <xdr:col>7</xdr:col>
      <xdr:colOff>31750</xdr:colOff>
      <xdr:row>36</xdr:row>
      <xdr:rowOff>79375</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6149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34</xdr:row>
      <xdr:rowOff>89552</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5918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平成２６年度に水力発電所の２号機が稼働を開始したことにより、町税が大きく増加し経常収支比率も７０％を割ったところであるが、それ以降は減価償却による経常一般財源の減少により当比率は悪化の傾向にある。</a:t>
          </a:r>
        </a:p>
        <a:p>
          <a:r>
            <a:rPr kumimoji="1" lang="ja-JP" altLang="en-US" sz="1300">
              <a:latin typeface="ＭＳ Ｐゴシック" panose="020B0600070205080204" pitchFamily="50" charset="-128"/>
              <a:ea typeface="ＭＳ Ｐゴシック" panose="020B0600070205080204" pitchFamily="50" charset="-128"/>
            </a:rPr>
            <a:t>歳入の減少は避けられないため、経常経費の圧縮に努めなければならない。</a:t>
          </a: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113454</xdr:rowOff>
    </xdr:from>
    <xdr:to>
      <xdr:col>23</xdr:col>
      <xdr:colOff>133350</xdr:colOff>
      <xdr:row>67</xdr:row>
      <xdr:rowOff>96096</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9886104"/>
          <a:ext cx="0" cy="16971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55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58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28381</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629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113454</xdr:rowOff>
    </xdr:from>
    <xdr:to>
      <xdr:col>24</xdr:col>
      <xdr:colOff>12700</xdr:colOff>
      <xdr:row>57</xdr:row>
      <xdr:rowOff>113454</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9886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76623</xdr:rowOff>
    </xdr:from>
    <xdr:to>
      <xdr:col>23</xdr:col>
      <xdr:colOff>133350</xdr:colOff>
      <xdr:row>62</xdr:row>
      <xdr:rowOff>84667</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4114800" y="10706523"/>
          <a:ext cx="8382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128075</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9294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155998</xdr:rowOff>
    </xdr:from>
    <xdr:to>
      <xdr:col>23</xdr:col>
      <xdr:colOff>184150</xdr:colOff>
      <xdr:row>64</xdr:row>
      <xdr:rowOff>86148</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57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84667</xdr:rowOff>
    </xdr:from>
    <xdr:to>
      <xdr:col>19</xdr:col>
      <xdr:colOff>133350</xdr:colOff>
      <xdr:row>62</xdr:row>
      <xdr:rowOff>92710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3225800" y="10714567"/>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111760</xdr:rowOff>
    </xdr:from>
    <xdr:to>
      <xdr:col>19</xdr:col>
      <xdr:colOff>184150</xdr:colOff>
      <xdr:row>64</xdr:row>
      <xdr:rowOff>41910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26687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9994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40429</xdr:rowOff>
    </xdr:from>
    <xdr:to>
      <xdr:col>15</xdr:col>
      <xdr:colOff>82550</xdr:colOff>
      <xdr:row>62</xdr:row>
      <xdr:rowOff>92710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670329"/>
          <a:ext cx="889000" cy="52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63500</xdr:rowOff>
    </xdr:from>
    <xdr:to>
      <xdr:col>15</xdr:col>
      <xdr:colOff>133350</xdr:colOff>
      <xdr:row>63</xdr:row>
      <xdr:rowOff>165100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149877</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95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40429</xdr:rowOff>
    </xdr:from>
    <xdr:to>
      <xdr:col>11</xdr:col>
      <xdr:colOff>31750</xdr:colOff>
      <xdr:row>62</xdr:row>
      <xdr:rowOff>128905</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670329"/>
          <a:ext cx="889000" cy="88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90170</xdr:rowOff>
    </xdr:from>
    <xdr:to>
      <xdr:col>11</xdr:col>
      <xdr:colOff>82550</xdr:colOff>
      <xdr:row>63</xdr:row>
      <xdr:rowOff>20320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5097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806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111760</xdr:rowOff>
    </xdr:from>
    <xdr:to>
      <xdr:col>7</xdr:col>
      <xdr:colOff>31750</xdr:colOff>
      <xdr:row>64</xdr:row>
      <xdr:rowOff>41910</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26687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999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25823</xdr:rowOff>
    </xdr:from>
    <xdr:to>
      <xdr:col>23</xdr:col>
      <xdr:colOff>184150</xdr:colOff>
      <xdr:row>62</xdr:row>
      <xdr:rowOff>127423</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0655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42350</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0500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33867</xdr:rowOff>
    </xdr:from>
    <xdr:to>
      <xdr:col>19</xdr:col>
      <xdr:colOff>184150</xdr:colOff>
      <xdr:row>62</xdr:row>
      <xdr:rowOff>135467</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66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145644</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04326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41910</xdr:rowOff>
    </xdr:from>
    <xdr:to>
      <xdr:col>15</xdr:col>
      <xdr:colOff>133350</xdr:colOff>
      <xdr:row>62</xdr:row>
      <xdr:rowOff>143510</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67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153687</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0440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161079</xdr:rowOff>
    </xdr:from>
    <xdr:to>
      <xdr:col>11</xdr:col>
      <xdr:colOff>82550</xdr:colOff>
      <xdr:row>62</xdr:row>
      <xdr:rowOff>91229</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619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101406</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388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78105</xdr:rowOff>
    </xdr:from>
    <xdr:to>
      <xdr:col>7</xdr:col>
      <xdr:colOff>31750</xdr:colOff>
      <xdr:row>63</xdr:row>
      <xdr:rowOff>8255</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708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18432</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0476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[757,109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最低賃金や物価の上昇による委託事業等の決算額が増加傾向にあり類似団体平均を上回っている状況が続いている。人件費においては職員の若年齢化に伴う減少分はあるものの、今後の増加は確実であるため、業務の委託化を推進、更なるコストの低減を図る必要がある。</a:t>
          </a: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54821</xdr:rowOff>
    </xdr:from>
    <xdr:to>
      <xdr:col>23</xdr:col>
      <xdr:colOff>133350</xdr:colOff>
      <xdr:row>88</xdr:row>
      <xdr:rowOff>126048</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2271"/>
          <a:ext cx="0" cy="127137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98125</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185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2,132,830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126048</xdr:rowOff>
    </xdr:from>
    <xdr:to>
      <xdr:col>24</xdr:col>
      <xdr:colOff>12700</xdr:colOff>
      <xdr:row>88</xdr:row>
      <xdr:rowOff>126048</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21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141198</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5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54821</xdr:rowOff>
    </xdr:from>
    <xdr:to>
      <xdr:col>24</xdr:col>
      <xdr:colOff>12700</xdr:colOff>
      <xdr:row>81</xdr:row>
      <xdr:rowOff>54821</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2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168494</xdr:rowOff>
    </xdr:from>
    <xdr:to>
      <xdr:col>23</xdr:col>
      <xdr:colOff>133350</xdr:colOff>
      <xdr:row>83</xdr:row>
      <xdr:rowOff>34837</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227394"/>
          <a:ext cx="838200" cy="37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51159</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3938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34632</xdr:rowOff>
    </xdr:from>
    <xdr:to>
      <xdr:col>23</xdr:col>
      <xdr:colOff>184150</xdr:colOff>
      <xdr:row>82</xdr:row>
      <xdr:rowOff>136232</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93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149566</xdr:rowOff>
    </xdr:from>
    <xdr:to>
      <xdr:col>19</xdr:col>
      <xdr:colOff>133350</xdr:colOff>
      <xdr:row>82</xdr:row>
      <xdr:rowOff>168494</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3225800" y="14208466"/>
          <a:ext cx="889000" cy="18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4993</xdr:rowOff>
    </xdr:from>
    <xdr:to>
      <xdr:col>19</xdr:col>
      <xdr:colOff>184150</xdr:colOff>
      <xdr:row>82</xdr:row>
      <xdr:rowOff>106593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4063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116770</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38327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112078</xdr:rowOff>
    </xdr:from>
    <xdr:to>
      <xdr:col>15</xdr:col>
      <xdr:colOff>82550</xdr:colOff>
      <xdr:row>82</xdr:row>
      <xdr:rowOff>149566</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4170978"/>
          <a:ext cx="889000" cy="37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167111</xdr:rowOff>
    </xdr:from>
    <xdr:to>
      <xdr:col>15</xdr:col>
      <xdr:colOff>133350</xdr:colOff>
      <xdr:row>82</xdr:row>
      <xdr:rowOff>97261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405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107438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3823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89874</xdr:rowOff>
    </xdr:from>
    <xdr:to>
      <xdr:col>11</xdr:col>
      <xdr:colOff>31750</xdr:colOff>
      <xdr:row>82</xdr:row>
      <xdr:rowOff>112078</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4148774"/>
          <a:ext cx="889000" cy="22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141692</xdr:rowOff>
    </xdr:from>
    <xdr:to>
      <xdr:col>11</xdr:col>
      <xdr:colOff>82550</xdr:colOff>
      <xdr:row>82</xdr:row>
      <xdr:rowOff>71842</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4029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82019</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3798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127281</xdr:rowOff>
    </xdr:from>
    <xdr:to>
      <xdr:col>7</xdr:col>
      <xdr:colOff>31750</xdr:colOff>
      <xdr:row>82</xdr:row>
      <xdr:rowOff>57431</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4014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67608</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3783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155487</xdr:rowOff>
    </xdr:from>
    <xdr:to>
      <xdr:col>23</xdr:col>
      <xdr:colOff>184150</xdr:colOff>
      <xdr:row>83</xdr:row>
      <xdr:rowOff>85637</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214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127564</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41864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757,109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117694</xdr:rowOff>
    </xdr:from>
    <xdr:to>
      <xdr:col>19</xdr:col>
      <xdr:colOff>184150</xdr:colOff>
      <xdr:row>83</xdr:row>
      <xdr:rowOff>47844</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4176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32621</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42629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98766</xdr:rowOff>
    </xdr:from>
    <xdr:to>
      <xdr:col>15</xdr:col>
      <xdr:colOff>133350</xdr:colOff>
      <xdr:row>83</xdr:row>
      <xdr:rowOff>28916</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4157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13693</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4244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61278</xdr:rowOff>
    </xdr:from>
    <xdr:to>
      <xdr:col>11</xdr:col>
      <xdr:colOff>82550</xdr:colOff>
      <xdr:row>82</xdr:row>
      <xdr:rowOff>162878</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4120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147655</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4206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39074</xdr:rowOff>
    </xdr:from>
    <xdr:to>
      <xdr:col>7</xdr:col>
      <xdr:colOff>31750</xdr:colOff>
      <xdr:row>82</xdr:row>
      <xdr:rowOff>140674</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4097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125451</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41843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国家公務員の人件費削減策の終了により従前の水準程度に戻っており、全国町村平均と同程度である。本町における人件費削減の取組みはすでに１０年以上も前から実施しており、今後も現水準を維持できる程度の人件費削減策を進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82</xdr:row>
      <xdr:rowOff>155194</xdr:rowOff>
    </xdr:from>
    <xdr:to>
      <xdr:col>81</xdr:col>
      <xdr:colOff>44450</xdr:colOff>
      <xdr:row>89</xdr:row>
      <xdr:rowOff>79502</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4214094"/>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51579</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31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79502</xdr:rowOff>
    </xdr:from>
    <xdr:to>
      <xdr:col>81</xdr:col>
      <xdr:colOff>133350</xdr:colOff>
      <xdr:row>89</xdr:row>
      <xdr:rowOff>79502</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338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81</xdr:row>
      <xdr:rowOff>70121</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957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82</xdr:row>
      <xdr:rowOff>155194</xdr:rowOff>
    </xdr:from>
    <xdr:to>
      <xdr:col>81</xdr:col>
      <xdr:colOff>133350</xdr:colOff>
      <xdr:row>82</xdr:row>
      <xdr:rowOff>155194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4214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82042</xdr:rowOff>
    </xdr:from>
    <xdr:to>
      <xdr:col>81</xdr:col>
      <xdr:colOff>44450</xdr:colOff>
      <xdr:row>88</xdr:row>
      <xdr:rowOff>86868</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5169642"/>
          <a:ext cx="8382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166133</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9108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149606</xdr:rowOff>
    </xdr:from>
    <xdr:to>
      <xdr:col>81</xdr:col>
      <xdr:colOff>95250</xdr:colOff>
      <xdr:row>88</xdr:row>
      <xdr:rowOff>79756</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82042</xdr:rowOff>
    </xdr:from>
    <xdr:to>
      <xdr:col>77</xdr:col>
      <xdr:colOff>44450</xdr:colOff>
      <xdr:row>88</xdr:row>
      <xdr:rowOff>110998</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5169642"/>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87</xdr:row>
      <xdr:rowOff>139954</xdr:rowOff>
    </xdr:from>
    <xdr:to>
      <xdr:col>77</xdr:col>
      <xdr:colOff>95250</xdr:colOff>
      <xdr:row>88</xdr:row>
      <xdr:rowOff>70104</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505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80281</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8249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77215</xdr:rowOff>
    </xdr:from>
    <xdr:to>
      <xdr:col>72</xdr:col>
      <xdr:colOff>203200</xdr:colOff>
      <xdr:row>88</xdr:row>
      <xdr:rowOff>110998</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401800" y="15164815"/>
          <a:ext cx="889000" cy="33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87</xdr:row>
      <xdr:rowOff>144780</xdr:rowOff>
    </xdr:from>
    <xdr:to>
      <xdr:col>73</xdr:col>
      <xdr:colOff>44450</xdr:colOff>
      <xdr:row>88</xdr:row>
      <xdr:rowOff>74930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506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85107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829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77215</xdr:rowOff>
    </xdr:from>
    <xdr:to>
      <xdr:col>68</xdr:col>
      <xdr:colOff>152400</xdr:colOff>
      <xdr:row>88</xdr:row>
      <xdr:rowOff>77215</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51648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87</xdr:row>
      <xdr:rowOff>154432</xdr:rowOff>
    </xdr:from>
    <xdr:to>
      <xdr:col>68</xdr:col>
      <xdr:colOff>203200</xdr:colOff>
      <xdr:row>88</xdr:row>
      <xdr:rowOff>84582</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5070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94759</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8394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149606</xdr:rowOff>
    </xdr:from>
    <xdr:to>
      <xdr:col>64</xdr:col>
      <xdr:colOff>152400</xdr:colOff>
      <xdr:row>88</xdr:row>
      <xdr:rowOff>79756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89933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834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36068</xdr:rowOff>
    </xdr:from>
    <xdr:to>
      <xdr:col>81</xdr:col>
      <xdr:colOff>95250</xdr:colOff>
      <xdr:row>88</xdr:row>
      <xdr:rowOff>137668</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5123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88</xdr:row>
      <xdr:rowOff>8145</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5095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31242</xdr:rowOff>
    </xdr:from>
    <xdr:to>
      <xdr:col>77</xdr:col>
      <xdr:colOff>95250</xdr:colOff>
      <xdr:row>88</xdr:row>
      <xdr:rowOff>132842</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5118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117619</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52052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60198</xdr:rowOff>
    </xdr:from>
    <xdr:to>
      <xdr:col>73</xdr:col>
      <xdr:colOff>44450</xdr:colOff>
      <xdr:row>88</xdr:row>
      <xdr:rowOff>161798</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5147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146575</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52341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26415</xdr:rowOff>
    </xdr:from>
    <xdr:to>
      <xdr:col>68</xdr:col>
      <xdr:colOff>203200</xdr:colOff>
      <xdr:row>88</xdr:row>
      <xdr:rowOff>128015</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5114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112792</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5200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26415</xdr:rowOff>
    </xdr:from>
    <xdr:to>
      <xdr:col>64</xdr:col>
      <xdr:colOff>152400</xdr:colOff>
      <xdr:row>88</xdr:row>
      <xdr:rowOff>128015</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5114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112792</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5200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[28.10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を上回る数値であるのは本町運営の病院を診療所化したことに伴い、公営企業事業職員が一般職員となったために職員数が増加したことや、認定こども園における保育対象年齢の拡大等、行政サービスの強化によるもの。</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今後、人口が減少する一方、多様化する行政ニーズに対応できる必要最低限の職員数を見極め、より適切な定員管理に努める。</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a:extLst>
            <a:ext uri="{FF2B5EF4-FFF2-40B4-BE49-F238E27FC236}">
              <a16:creationId xmlns:a16="http://schemas.microsoft.com/office/drawing/2014/main" id="{00000000-0008-0000-0300-000037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139340</xdr:rowOff>
    </xdr:from>
    <xdr:to>
      <xdr:col>81</xdr:col>
      <xdr:colOff>44450</xdr:colOff>
      <xdr:row>67</xdr:row>
      <xdr:rowOff>114798</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flipV="1">
          <a:off x="17018000" y="10254890"/>
          <a:ext cx="0" cy="13470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86875</xdr:rowOff>
    </xdr:from>
    <xdr:ext cx="762000" cy="259045"/>
    <xdr:sp macro="" textlink="">
      <xdr:nvSpPr>
        <xdr:cNvPr id="313" name="定員管理の状況最小値テキスト">
          <a:extLst>
            <a:ext uri="{FF2B5EF4-FFF2-40B4-BE49-F238E27FC236}">
              <a16:creationId xmlns:a16="http://schemas.microsoft.com/office/drawing/2014/main" id="{00000000-0008-0000-0300-000039010000}"/>
            </a:ext>
          </a:extLst>
        </xdr:cNvPr>
        <xdr:cNvSpPr txBox="1"/>
      </xdr:nvSpPr>
      <xdr:spPr>
        <a:xfrm>
          <a:off x="17106900" y="11574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114798</xdr:rowOff>
    </xdr:from>
    <xdr:to>
      <xdr:col>81</xdr:col>
      <xdr:colOff>133350</xdr:colOff>
      <xdr:row>67</xdr:row>
      <xdr:rowOff>114798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1601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54267</xdr:rowOff>
    </xdr:from>
    <xdr:ext cx="762000" cy="259045"/>
    <xdr:sp macro="" textlink="">
      <xdr:nvSpPr>
        <xdr:cNvPr id="315" name="定員管理の状況最大値テキスト">
          <a:extLst>
            <a:ext uri="{FF2B5EF4-FFF2-40B4-BE49-F238E27FC236}">
              <a16:creationId xmlns:a16="http://schemas.microsoft.com/office/drawing/2014/main" id="{00000000-0008-0000-0300-00003B010000}"/>
            </a:ext>
          </a:extLst>
        </xdr:cNvPr>
        <xdr:cNvSpPr txBox="1"/>
      </xdr:nvSpPr>
      <xdr:spPr>
        <a:xfrm>
          <a:off x="17106900" y="9998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139340</xdr:rowOff>
    </xdr:from>
    <xdr:to>
      <xdr:col>81</xdr:col>
      <xdr:colOff>133350</xdr:colOff>
      <xdr:row>59</xdr:row>
      <xdr:rowOff>139340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0254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63680</xdr:rowOff>
    </xdr:from>
    <xdr:to>
      <xdr:col>81</xdr:col>
      <xdr:colOff>44450</xdr:colOff>
      <xdr:row>61</xdr:row>
      <xdr:rowOff>97261</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179800" y="10522130"/>
          <a:ext cx="838200" cy="33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167075</xdr:rowOff>
    </xdr:from>
    <xdr:ext cx="762000" cy="259045"/>
    <xdr:sp macro="" textlink="">
      <xdr:nvSpPr>
        <xdr:cNvPr id="318" name="定員管理の状況平均値テキスト">
          <a:extLst>
            <a:ext uri="{FF2B5EF4-FFF2-40B4-BE49-F238E27FC236}">
              <a16:creationId xmlns:a16="http://schemas.microsoft.com/office/drawing/2014/main" id="{00000000-0008-0000-0300-00003E010000}"/>
            </a:ext>
          </a:extLst>
        </xdr:cNvPr>
        <xdr:cNvSpPr txBox="1"/>
      </xdr:nvSpPr>
      <xdr:spPr>
        <a:xfrm>
          <a:off x="17106900" y="102826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150548</xdr:rowOff>
    </xdr:from>
    <xdr:to>
      <xdr:col>81</xdr:col>
      <xdr:colOff>95250</xdr:colOff>
      <xdr:row>61</xdr:row>
      <xdr:rowOff>80698</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967200" y="1043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34120</xdr:rowOff>
    </xdr:from>
    <xdr:to>
      <xdr:col>77</xdr:col>
      <xdr:colOff>44450</xdr:colOff>
      <xdr:row>61</xdr:row>
      <xdr:rowOff>63680</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5290800" y="10492570"/>
          <a:ext cx="889000" cy="29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140494</xdr:rowOff>
    </xdr:from>
    <xdr:to>
      <xdr:col>77</xdr:col>
      <xdr:colOff>95250</xdr:colOff>
      <xdr:row>61</xdr:row>
      <xdr:rowOff>70644</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129000" y="1042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80821</xdr:rowOff>
    </xdr:from>
    <xdr:ext cx="7366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5798800" y="101963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34120</xdr:rowOff>
    </xdr:from>
    <xdr:to>
      <xdr:col>72</xdr:col>
      <xdr:colOff>203200</xdr:colOff>
      <xdr:row>61</xdr:row>
      <xdr:rowOff>39751</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4401800" y="10492570"/>
          <a:ext cx="889000" cy="5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132652</xdr:rowOff>
    </xdr:from>
    <xdr:to>
      <xdr:col>73</xdr:col>
      <xdr:colOff>44450</xdr:colOff>
      <xdr:row>61</xdr:row>
      <xdr:rowOff>62802</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5240000" y="10419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72979</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909800" y="10188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26881</xdr:rowOff>
    </xdr:from>
    <xdr:to>
      <xdr:col>68</xdr:col>
      <xdr:colOff>152400</xdr:colOff>
      <xdr:row>61</xdr:row>
      <xdr:rowOff>39751</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3512800" y="10485331"/>
          <a:ext cx="889000" cy="1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118173</xdr:rowOff>
    </xdr:from>
    <xdr:to>
      <xdr:col>68</xdr:col>
      <xdr:colOff>203200</xdr:colOff>
      <xdr:row>61</xdr:row>
      <xdr:rowOff>48323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4351000" y="10405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58500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020800" y="10174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110331</xdr:rowOff>
    </xdr:from>
    <xdr:to>
      <xdr:col>64</xdr:col>
      <xdr:colOff>152400</xdr:colOff>
      <xdr:row>61</xdr:row>
      <xdr:rowOff>40481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3462000" y="10397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50658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3131800" y="10166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46461</xdr:rowOff>
    </xdr:from>
    <xdr:to>
      <xdr:col>81</xdr:col>
      <xdr:colOff>95250</xdr:colOff>
      <xdr:row>61</xdr:row>
      <xdr:rowOff>148061</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967200" y="10504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18538</xdr:rowOff>
    </xdr:from>
    <xdr:ext cx="762000" cy="259045"/>
    <xdr:sp macro="" textlink="">
      <xdr:nvSpPr>
        <xdr:cNvPr id="337" name="定員管理の状況該当値テキスト">
          <a:extLst>
            <a:ext uri="{FF2B5EF4-FFF2-40B4-BE49-F238E27FC236}">
              <a16:creationId xmlns:a16="http://schemas.microsoft.com/office/drawing/2014/main" id="{00000000-0008-0000-0300-000051010000}"/>
            </a:ext>
          </a:extLst>
        </xdr:cNvPr>
        <xdr:cNvSpPr txBox="1"/>
      </xdr:nvSpPr>
      <xdr:spPr>
        <a:xfrm>
          <a:off x="17106900" y="10476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12880</xdr:rowOff>
    </xdr:from>
    <xdr:to>
      <xdr:col>77</xdr:col>
      <xdr:colOff>95250</xdr:colOff>
      <xdr:row>61</xdr:row>
      <xdr:rowOff>114480</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129000" y="10471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99257</xdr:rowOff>
    </xdr:from>
    <xdr:ext cx="7366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798800" y="105577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154770</xdr:rowOff>
    </xdr:from>
    <xdr:to>
      <xdr:col>73</xdr:col>
      <xdr:colOff>44450</xdr:colOff>
      <xdr:row>61</xdr:row>
      <xdr:rowOff>84920</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5240000" y="10441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69697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909800" y="10528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160401</xdr:rowOff>
    </xdr:from>
    <xdr:to>
      <xdr:col>68</xdr:col>
      <xdr:colOff>203200</xdr:colOff>
      <xdr:row>61</xdr:row>
      <xdr:rowOff>90551</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4351000" y="10447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75328</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020800" y="105337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147531</xdr:rowOff>
    </xdr:from>
    <xdr:to>
      <xdr:col>64</xdr:col>
      <xdr:colOff>152400</xdr:colOff>
      <xdr:row>61</xdr:row>
      <xdr:rowOff>77681</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3462000" y="10434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62458</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131800" y="105209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本町においては標準財政規模が大きいこともあり、類似団体平均と同水準で推移している状況にある。　また、令和４年度に起債償還のピークを迎え、令和５年度及び６年度の単年度の実質公債費比率は令和４年度と比較して減少しており、令和７年度の数値から減少に転じる見込みであるが、公共施設の老朽化や各種計画に基づく大型事業も予定されているため、事業の優先順位を見極めるとともに地方債発行額の上限枠設定など公債費の抑制に努める必要がある。</a:t>
          </a:r>
        </a:p>
      </xdr:txBody>
    </xdr:sp>
    <xdr:clientData/>
  </xdr:twoCellAnchor>
  <xdr:oneCellAnchor>
    <xdr:from>
      <xdr:col>61</xdr:col>
      <xdr:colOff>6350</xdr:colOff>
      <xdr:row>32</xdr:row>
      <xdr:rowOff>101600</xdr:rowOff>
    </xdr:from>
    <xdr:ext cx="298543" cy="22570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a:extLst>
            <a:ext uri="{FF2B5EF4-FFF2-40B4-BE49-F238E27FC236}">
              <a16:creationId xmlns:a16="http://schemas.microsoft.com/office/drawing/2014/main" id="{00000000-0008-0000-0300-000072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38</xdr:row>
      <xdr:rowOff>21082</xdr:rowOff>
    </xdr:from>
    <xdr:to>
      <xdr:col>81</xdr:col>
      <xdr:colOff>44450</xdr:colOff>
      <xdr:row>43</xdr:row>
      <xdr:rowOff>143510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flipV="1">
          <a:off x="17018000" y="6536182"/>
          <a:ext cx="0" cy="9796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115587</xdr:rowOff>
    </xdr:from>
    <xdr:ext cx="762000" cy="259045"/>
    <xdr:sp macro="" textlink="">
      <xdr:nvSpPr>
        <xdr:cNvPr id="372" name="公債費負担の状況最小値テキスト">
          <a:extLst>
            <a:ext uri="{FF2B5EF4-FFF2-40B4-BE49-F238E27FC236}">
              <a16:creationId xmlns:a16="http://schemas.microsoft.com/office/drawing/2014/main" id="{00000000-0008-0000-0300-000074010000}"/>
            </a:ext>
          </a:extLst>
        </xdr:cNvPr>
        <xdr:cNvSpPr txBox="1"/>
      </xdr:nvSpPr>
      <xdr:spPr>
        <a:xfrm>
          <a:off x="17106900" y="7487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143510</xdr:rowOff>
    </xdr:from>
    <xdr:to>
      <xdr:col>81</xdr:col>
      <xdr:colOff>133350</xdr:colOff>
      <xdr:row>43</xdr:row>
      <xdr:rowOff>143510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7515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107459</xdr:rowOff>
    </xdr:from>
    <xdr:ext cx="762000" cy="259045"/>
    <xdr:sp macro="" textlink="">
      <xdr:nvSpPr>
        <xdr:cNvPr id="374" name="公債費負担の状況最大値テキスト">
          <a:extLst>
            <a:ext uri="{FF2B5EF4-FFF2-40B4-BE49-F238E27FC236}">
              <a16:creationId xmlns:a16="http://schemas.microsoft.com/office/drawing/2014/main" id="{00000000-0008-0000-0300-000076010000}"/>
            </a:ext>
          </a:extLst>
        </xdr:cNvPr>
        <xdr:cNvSpPr txBox="1"/>
      </xdr:nvSpPr>
      <xdr:spPr>
        <a:xfrm>
          <a:off x="17106900" y="6279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38</xdr:row>
      <xdr:rowOff>21082</xdr:rowOff>
    </xdr:from>
    <xdr:to>
      <xdr:col>81</xdr:col>
      <xdr:colOff>133350</xdr:colOff>
      <xdr:row>38</xdr:row>
      <xdr:rowOff>21082</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6536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100330</xdr:rowOff>
    </xdr:from>
    <xdr:to>
      <xdr:col>81</xdr:col>
      <xdr:colOff>44450</xdr:colOff>
      <xdr:row>41</xdr:row>
      <xdr:rowOff>105156</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179800" y="7129780"/>
          <a:ext cx="8382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66057</xdr:rowOff>
    </xdr:from>
    <xdr:ext cx="762000" cy="259045"/>
    <xdr:sp macro="" textlink="">
      <xdr:nvSpPr>
        <xdr:cNvPr id="377" name="公債費負担の状況平均値テキスト">
          <a:extLst>
            <a:ext uri="{FF2B5EF4-FFF2-40B4-BE49-F238E27FC236}">
              <a16:creationId xmlns:a16="http://schemas.microsoft.com/office/drawing/2014/main" id="{00000000-0008-0000-0300-000079010000}"/>
            </a:ext>
          </a:extLst>
        </xdr:cNvPr>
        <xdr:cNvSpPr txBox="1"/>
      </xdr:nvSpPr>
      <xdr:spPr>
        <a:xfrm>
          <a:off x="17106900" y="6924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49530</xdr:rowOff>
    </xdr:from>
    <xdr:to>
      <xdr:col>81</xdr:col>
      <xdr:colOff>95250</xdr:colOff>
      <xdr:row>41</xdr:row>
      <xdr:rowOff>151130</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9672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95504</xdr:rowOff>
    </xdr:from>
    <xdr:to>
      <xdr:col>77</xdr:col>
      <xdr:colOff>44450</xdr:colOff>
      <xdr:row>41</xdr:row>
      <xdr:rowOff>100330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5290800" y="7124954"/>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35052</xdr:rowOff>
    </xdr:from>
    <xdr:to>
      <xdr:col>77</xdr:col>
      <xdr:colOff>95250</xdr:colOff>
      <xdr:row>41</xdr:row>
      <xdr:rowOff>136652</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129000" y="706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146829</xdr:rowOff>
    </xdr:from>
    <xdr:ext cx="7366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5798800" y="68333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81026</xdr:rowOff>
    </xdr:from>
    <xdr:to>
      <xdr:col>72</xdr:col>
      <xdr:colOff>203200</xdr:colOff>
      <xdr:row>41</xdr:row>
      <xdr:rowOff>95504</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4401800" y="7110476"/>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25400</xdr:rowOff>
    </xdr:from>
    <xdr:to>
      <xdr:col>73</xdr:col>
      <xdr:colOff>44450</xdr:colOff>
      <xdr:row>41</xdr:row>
      <xdr:rowOff>127000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240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137177</xdr:rowOff>
    </xdr:from>
    <xdr:ext cx="7620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4909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61722</xdr:rowOff>
    </xdr:from>
    <xdr:to>
      <xdr:col>68</xdr:col>
      <xdr:colOff>152400</xdr:colOff>
      <xdr:row>41</xdr:row>
      <xdr:rowOff>81026</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3512800" y="7091172"/>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25400</xdr:rowOff>
    </xdr:from>
    <xdr:to>
      <xdr:col>68</xdr:col>
      <xdr:colOff>203200</xdr:colOff>
      <xdr:row>41</xdr:row>
      <xdr:rowOff>127000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4351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137177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020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20574</xdr:rowOff>
    </xdr:from>
    <xdr:to>
      <xdr:col>64</xdr:col>
      <xdr:colOff>152400</xdr:colOff>
      <xdr:row>41</xdr:row>
      <xdr:rowOff>122174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462000" y="7050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106951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131800" y="7136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54356</xdr:rowOff>
    </xdr:from>
    <xdr:to>
      <xdr:col>81</xdr:col>
      <xdr:colOff>95250</xdr:colOff>
      <xdr:row>41</xdr:row>
      <xdr:rowOff>155956</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967200" y="708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26433</xdr:rowOff>
    </xdr:from>
    <xdr:ext cx="762000" cy="259045"/>
    <xdr:sp macro="" textlink="">
      <xdr:nvSpPr>
        <xdr:cNvPr id="396" name="公債費負担の状況該当値テキスト">
          <a:extLst>
            <a:ext uri="{FF2B5EF4-FFF2-40B4-BE49-F238E27FC236}">
              <a16:creationId xmlns:a16="http://schemas.microsoft.com/office/drawing/2014/main" id="{00000000-0008-0000-0300-00008C010000}"/>
            </a:ext>
          </a:extLst>
        </xdr:cNvPr>
        <xdr:cNvSpPr txBox="1"/>
      </xdr:nvSpPr>
      <xdr:spPr>
        <a:xfrm>
          <a:off x="17106900" y="70558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49530</xdr:rowOff>
    </xdr:from>
    <xdr:to>
      <xdr:col>77</xdr:col>
      <xdr:colOff>95250</xdr:colOff>
      <xdr:row>41</xdr:row>
      <xdr:rowOff>151130</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1290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135907</xdr:rowOff>
    </xdr:from>
    <xdr:ext cx="7366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798800" y="7165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44704</xdr:rowOff>
    </xdr:from>
    <xdr:to>
      <xdr:col>73</xdr:col>
      <xdr:colOff>44450</xdr:colOff>
      <xdr:row>41</xdr:row>
      <xdr:rowOff>146304</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5240000" y="7074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131081</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909800" y="7160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30226</xdr:rowOff>
    </xdr:from>
    <xdr:to>
      <xdr:col>68</xdr:col>
      <xdr:colOff>203200</xdr:colOff>
      <xdr:row>41</xdr:row>
      <xdr:rowOff>131826</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4351000" y="7059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116603</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020800" y="7146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10922</xdr:rowOff>
    </xdr:from>
    <xdr:to>
      <xdr:col>64</xdr:col>
      <xdr:colOff>152400</xdr:colOff>
      <xdr:row>41</xdr:row>
      <xdr:rowOff>112522</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3462000" y="7040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122699</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131800" y="6809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a:extLst>
            <a:ext uri="{FF2B5EF4-FFF2-40B4-BE49-F238E27FC236}">
              <a16:creationId xmlns:a16="http://schemas.microsoft.com/office/drawing/2014/main" id="{00000000-0008-0000-0300-000095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６年度においても引き続きマイナスとなったが、新過疎法の制定により本町は過疎指定団体から卒業することになり、経過措置後は過疎対策事業債の借入を起こすことができない。そのため、新たな財源の確保や事業の創意工夫に努め、より健全な行財政運営を心がける必要がある。</a:t>
          </a:r>
        </a:p>
      </xdr:txBody>
    </xdr:sp>
    <xdr:clientData/>
  </xdr:twoCellAnchor>
  <xdr:oneCellAnchor>
    <xdr:from>
      <xdr:col>61</xdr:col>
      <xdr:colOff>6350</xdr:colOff>
      <xdr:row>10</xdr:row>
      <xdr:rowOff>63500</xdr:rowOff>
    </xdr:from>
    <xdr:ext cx="298543" cy="22570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a:extLst>
            <a:ext uri="{FF2B5EF4-FFF2-40B4-BE49-F238E27FC236}">
              <a16:creationId xmlns:a16="http://schemas.microsoft.com/office/drawing/2014/main" id="{00000000-0008-0000-0300-0000B0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125800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flipV="1">
          <a:off x="17018000" y="2370667"/>
          <a:ext cx="0" cy="16984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97877</xdr:rowOff>
    </xdr:from>
    <xdr:ext cx="762000" cy="259045"/>
    <xdr:sp macro="" textlink="">
      <xdr:nvSpPr>
        <xdr:cNvPr id="434" name="将来負担の状況最小値テキスト">
          <a:extLst>
            <a:ext uri="{FF2B5EF4-FFF2-40B4-BE49-F238E27FC236}">
              <a16:creationId xmlns:a16="http://schemas.microsoft.com/office/drawing/2014/main" id="{00000000-0008-0000-0300-0000B2010000}"/>
            </a:ext>
          </a:extLst>
        </xdr:cNvPr>
        <xdr:cNvSpPr txBox="1"/>
      </xdr:nvSpPr>
      <xdr:spPr>
        <a:xfrm>
          <a:off x="17106900" y="40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125800</xdr:rowOff>
    </xdr:from>
    <xdr:to>
      <xdr:col>81</xdr:col>
      <xdr:colOff>133350</xdr:colOff>
      <xdr:row>23</xdr:row>
      <xdr:rowOff>125800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4069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6" name="将来負担の状況最大値テキスト">
          <a:extLst>
            <a:ext uri="{FF2B5EF4-FFF2-40B4-BE49-F238E27FC236}">
              <a16:creationId xmlns:a16="http://schemas.microsoft.com/office/drawing/2014/main" id="{00000000-0008-0000-0300-0000B4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8" name="将来負担の状況平均値テキスト">
          <a:extLst>
            <a:ext uri="{FF2B5EF4-FFF2-40B4-BE49-F238E27FC236}">
              <a16:creationId xmlns:a16="http://schemas.microsoft.com/office/drawing/2014/main" id="{00000000-0008-0000-0300-0000B6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北海道京極町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2,776
2,638
231.49
5,097,915
5,047,513
49,083
2,783,973
3,969,006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近年は、定年による職員の退職が続くことやそれらの補充による職員の若年齢化、業務のアウトソーシングにより、再び類似団体平均よりも低い比率となっている。今後も現行の水準を維持できるように一層の給与及び定員の適正化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157480</xdr:rowOff>
    </xdr:from>
    <xdr:to>
      <xdr:col>24</xdr:col>
      <xdr:colOff>25400</xdr:colOff>
      <xdr:row>40</xdr:row>
      <xdr:rowOff>39370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4388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11447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39370</xdr:rowOff>
    </xdr:from>
    <xdr:to>
      <xdr:col>24</xdr:col>
      <xdr:colOff>114300</xdr:colOff>
      <xdr:row>40</xdr:row>
      <xdr:rowOff>39370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72407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87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157480</xdr:rowOff>
    </xdr:from>
    <xdr:to>
      <xdr:col>24</xdr:col>
      <xdr:colOff>114300</xdr:colOff>
      <xdr:row>32</xdr:row>
      <xdr:rowOff>157480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43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165100</xdr:rowOff>
    </xdr:from>
    <xdr:to>
      <xdr:col>24</xdr:col>
      <xdr:colOff>25400</xdr:colOff>
      <xdr:row>34</xdr:row>
      <xdr:rowOff>168910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599440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132097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328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160020</xdr:rowOff>
    </xdr:from>
    <xdr:to>
      <xdr:col>24</xdr:col>
      <xdr:colOff>76200</xdr:colOff>
      <xdr:row>36</xdr:row>
      <xdr:rowOff>90170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165100</xdr:rowOff>
    </xdr:from>
    <xdr:to>
      <xdr:col>19</xdr:col>
      <xdr:colOff>187325</xdr:colOff>
      <xdr:row>35</xdr:row>
      <xdr:rowOff>12700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59944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129540</xdr:rowOff>
    </xdr:from>
    <xdr:to>
      <xdr:col>20</xdr:col>
      <xdr:colOff>38100</xdr:colOff>
      <xdr:row>36</xdr:row>
      <xdr:rowOff>59690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44467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2166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1270</xdr:rowOff>
    </xdr:from>
    <xdr:to>
      <xdr:col>15</xdr:col>
      <xdr:colOff>98425</xdr:colOff>
      <xdr:row>35</xdr:row>
      <xdr:rowOff>12700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00202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129540</xdr:rowOff>
    </xdr:from>
    <xdr:to>
      <xdr:col>15</xdr:col>
      <xdr:colOff>149225</xdr:colOff>
      <xdr:row>36</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44467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216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1270</xdr:rowOff>
    </xdr:from>
    <xdr:to>
      <xdr:col>11</xdr:col>
      <xdr:colOff>9525</xdr:colOff>
      <xdr:row>35</xdr:row>
      <xdr:rowOff>142240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002020"/>
          <a:ext cx="889000" cy="140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106680</xdr:rowOff>
    </xdr:from>
    <xdr:to>
      <xdr:col>11</xdr:col>
      <xdr:colOff>60325</xdr:colOff>
      <xdr:row>36</xdr:row>
      <xdr:rowOff>36830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0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21607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193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xdr:rowOff>
    </xdr:from>
    <xdr:to>
      <xdr:col>6</xdr:col>
      <xdr:colOff>171450</xdr:colOff>
      <xdr:row>36</xdr:row>
      <xdr:rowOff>116840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101617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27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118110</xdr:rowOff>
    </xdr:from>
    <xdr:to>
      <xdr:col>24</xdr:col>
      <xdr:colOff>76200</xdr:colOff>
      <xdr:row>35</xdr:row>
      <xdr:rowOff>48260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5947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134637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792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114300</xdr:rowOff>
    </xdr:from>
    <xdr:to>
      <xdr:col>20</xdr:col>
      <xdr:colOff>38100</xdr:colOff>
      <xdr:row>35</xdr:row>
      <xdr:rowOff>44450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594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54627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712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133350</xdr:rowOff>
    </xdr:from>
    <xdr:to>
      <xdr:col>15</xdr:col>
      <xdr:colOff>149225</xdr:colOff>
      <xdr:row>35</xdr:row>
      <xdr:rowOff>63500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5962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73677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731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121920</xdr:rowOff>
    </xdr:from>
    <xdr:to>
      <xdr:col>11</xdr:col>
      <xdr:colOff>60325</xdr:colOff>
      <xdr:row>35</xdr:row>
      <xdr:rowOff>52070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595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62247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72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91440</xdr:rowOff>
    </xdr:from>
    <xdr:to>
      <xdr:col>6</xdr:col>
      <xdr:colOff>171450</xdr:colOff>
      <xdr:row>36</xdr:row>
      <xdr:rowOff>21590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092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31767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861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最低賃金や物価上昇に伴う管理委託料、システム関連委託費等が増加傾向にあり、物件費の増加要素が多くなっている状況にある。類似団体平均を下回る水準を維持してはいるものの、今後も最低賃金上昇等が生じた場合には支出総額が更に増加すること予想されることから、今後も業務のアウトソーシングやデジタル化等により経費削減に努めていく方針であ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159004</xdr:rowOff>
    </xdr:from>
    <xdr:to>
      <xdr:col>82</xdr:col>
      <xdr:colOff>107950</xdr:colOff>
      <xdr:row>20</xdr:row>
      <xdr:rowOff>113284</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59304"/>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85361</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14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113284</xdr:rowOff>
    </xdr:from>
    <xdr:to>
      <xdr:col>82</xdr:col>
      <xdr:colOff>196850</xdr:colOff>
      <xdr:row>20</xdr:row>
      <xdr:rowOff>113284</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42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73931</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302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159004</xdr:rowOff>
    </xdr:from>
    <xdr:to>
      <xdr:col>82</xdr:col>
      <xdr:colOff>196850</xdr:colOff>
      <xdr:row>14</xdr:row>
      <xdr:rowOff>159004</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59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56134</xdr:rowOff>
    </xdr:from>
    <xdr:to>
      <xdr:col>82</xdr:col>
      <xdr:colOff>107950</xdr:colOff>
      <xdr:row>17</xdr:row>
      <xdr:rowOff>115570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5671800" y="2970784"/>
          <a:ext cx="8382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23131</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937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51054</xdr:rowOff>
    </xdr:from>
    <xdr:to>
      <xdr:col>82</xdr:col>
      <xdr:colOff>158750</xdr:colOff>
      <xdr:row>17</xdr:row>
      <xdr:rowOff>152654</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965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110998</xdr:rowOff>
    </xdr:from>
    <xdr:to>
      <xdr:col>78</xdr:col>
      <xdr:colOff>69850</xdr:colOff>
      <xdr:row>17</xdr:row>
      <xdr:rowOff>115570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82800" y="302564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37338</xdr:rowOff>
    </xdr:from>
    <xdr:to>
      <xdr:col>78</xdr:col>
      <xdr:colOff>120650</xdr:colOff>
      <xdr:row>17</xdr:row>
      <xdr:rowOff>138938</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149115</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7208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46990</xdr:rowOff>
    </xdr:from>
    <xdr:to>
      <xdr:col>73</xdr:col>
      <xdr:colOff>180975</xdr:colOff>
      <xdr:row>17</xdr:row>
      <xdr:rowOff>110998</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2961640"/>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23622</xdr:rowOff>
    </xdr:from>
    <xdr:to>
      <xdr:col>74</xdr:col>
      <xdr:colOff>31750</xdr:colOff>
      <xdr:row>17</xdr:row>
      <xdr:rowOff>125222</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135399</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707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1270</xdr:rowOff>
    </xdr:from>
    <xdr:to>
      <xdr:col>69</xdr:col>
      <xdr:colOff>92075</xdr:colOff>
      <xdr:row>17</xdr:row>
      <xdr:rowOff>46990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004800" y="29159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140208</xdr:rowOff>
    </xdr:from>
    <xdr:to>
      <xdr:col>69</xdr:col>
      <xdr:colOff>142875</xdr:colOff>
      <xdr:row>17</xdr:row>
      <xdr:rowOff>70358</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883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80535</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652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144780</xdr:rowOff>
    </xdr:from>
    <xdr:to>
      <xdr:col>65</xdr:col>
      <xdr:colOff>53975</xdr:colOff>
      <xdr:row>17</xdr:row>
      <xdr:rowOff>74930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59707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97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5334</xdr:rowOff>
    </xdr:from>
    <xdr:to>
      <xdr:col>82</xdr:col>
      <xdr:colOff>158750</xdr:colOff>
      <xdr:row>17</xdr:row>
      <xdr:rowOff>106934</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2919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21861</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765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64770</xdr:rowOff>
    </xdr:from>
    <xdr:to>
      <xdr:col>78</xdr:col>
      <xdr:colOff>120650</xdr:colOff>
      <xdr:row>17</xdr:row>
      <xdr:rowOff>166370</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97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151147</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3065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60198</xdr:rowOff>
    </xdr:from>
    <xdr:to>
      <xdr:col>74</xdr:col>
      <xdr:colOff>31750</xdr:colOff>
      <xdr:row>17</xdr:row>
      <xdr:rowOff>161798</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974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146575</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3061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167640</xdr:rowOff>
    </xdr:from>
    <xdr:to>
      <xdr:col>69</xdr:col>
      <xdr:colOff>142875</xdr:colOff>
      <xdr:row>17</xdr:row>
      <xdr:rowOff>97790</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910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82567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2997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121920</xdr:rowOff>
    </xdr:from>
    <xdr:to>
      <xdr:col>65</xdr:col>
      <xdr:colOff>53975</xdr:colOff>
      <xdr:row>17</xdr:row>
      <xdr:rowOff>52070</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865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62247</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2633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高齢者比率が上昇傾向にある本町においては、自立支援や老人措置に係る経費が徐々に膨らんでいる状況にあり、今後更に扶助費が増加するものと予想される。国の制度を利用する方への扶助が大半であるため町独自の削減は難しいが、今後も適正な審査等に努める。</a:t>
          </a: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60</xdr:row>
      <xdr:rowOff>143328</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091385"/>
          <a:ext cx="0" cy="1338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78015</xdr:rowOff>
    </xdr:from>
    <xdr:to>
      <xdr:col>24</xdr:col>
      <xdr:colOff>25400</xdr:colOff>
      <xdr:row>56</xdr:row>
      <xdr:rowOff>94343</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679215"/>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19249</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277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61685</xdr:rowOff>
    </xdr:from>
    <xdr:to>
      <xdr:col>19</xdr:col>
      <xdr:colOff>187325</xdr:colOff>
      <xdr:row>56</xdr:row>
      <xdr:rowOff>78015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662885"/>
          <a:ext cx="889000" cy="1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157843</xdr:rowOff>
    </xdr:from>
    <xdr:to>
      <xdr:col>20</xdr:col>
      <xdr:colOff>38100</xdr:colOff>
      <xdr:row>55</xdr:row>
      <xdr:rowOff>87993</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98170</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185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151493</xdr:rowOff>
    </xdr:from>
    <xdr:to>
      <xdr:col>15</xdr:col>
      <xdr:colOff>98425</xdr:colOff>
      <xdr:row>56</xdr:row>
      <xdr:rowOff>61685</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581243"/>
          <a:ext cx="889000" cy="81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157843</xdr:rowOff>
    </xdr:from>
    <xdr:to>
      <xdr:col>15</xdr:col>
      <xdr:colOff>149225</xdr:colOff>
      <xdr:row>55</xdr:row>
      <xdr:rowOff>87993</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98170</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185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151493</xdr:rowOff>
    </xdr:from>
    <xdr:to>
      <xdr:col>11</xdr:col>
      <xdr:colOff>9525</xdr:colOff>
      <xdr:row>55</xdr:row>
      <xdr:rowOff>167822</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581243"/>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81842</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16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130827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43543</xdr:rowOff>
    </xdr:from>
    <xdr:to>
      <xdr:col>24</xdr:col>
      <xdr:colOff>76200</xdr:colOff>
      <xdr:row>56</xdr:row>
      <xdr:rowOff>145143</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644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15620</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616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27215</xdr:rowOff>
    </xdr:from>
    <xdr:to>
      <xdr:col>20</xdr:col>
      <xdr:colOff>38100</xdr:colOff>
      <xdr:row>56</xdr:row>
      <xdr:rowOff>128815</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62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113592</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7147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10885</xdr:rowOff>
    </xdr:from>
    <xdr:to>
      <xdr:col>15</xdr:col>
      <xdr:colOff>149225</xdr:colOff>
      <xdr:row>56</xdr:row>
      <xdr:rowOff>112485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61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97262</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69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100693</xdr:rowOff>
    </xdr:from>
    <xdr:to>
      <xdr:col>11</xdr:col>
      <xdr:colOff>60325</xdr:colOff>
      <xdr:row>56</xdr:row>
      <xdr:rowOff>30843</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53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15620</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616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117022</xdr:rowOff>
    </xdr:from>
    <xdr:to>
      <xdr:col>6</xdr:col>
      <xdr:colOff>171450</xdr:colOff>
      <xdr:row>56</xdr:row>
      <xdr:rowOff>47172</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546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31949</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633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主に他会計への繰出金によるものであり、類似団体数値を上回っている状況にある。</a:t>
          </a:r>
        </a:p>
        <a:p>
          <a:r>
            <a:rPr kumimoji="1" lang="ja-JP" altLang="en-US" sz="1300">
              <a:latin typeface="ＭＳ Ｐゴシック" panose="020B0600070205080204" pitchFamily="50" charset="-128"/>
              <a:ea typeface="ＭＳ Ｐゴシック" panose="020B0600070205080204" pitchFamily="50" charset="-128"/>
            </a:rPr>
            <a:t>簡易水道・下水道事業における老朽化対策や防災対策における施設維持更新等に影響されるものであるが、今後特別会計においても、利用料金の見直しや事業の必要性を検証するなど経費削減に努める必要がある。</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0" name="その他グラフ枠">
          <a:extLst>
            <a:ext uri="{FF2B5EF4-FFF2-40B4-BE49-F238E27FC236}">
              <a16:creationId xmlns:a16="http://schemas.microsoft.com/office/drawing/2014/main" id="{00000000-0008-0000-0400-0000F0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1270</xdr:rowOff>
    </xdr:from>
    <xdr:to>
      <xdr:col>82</xdr:col>
      <xdr:colOff>107950</xdr:colOff>
      <xdr:row>61</xdr:row>
      <xdr:rowOff>69850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6510000" y="90881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2" name="その他最小値テキスト">
          <a:extLst>
            <a:ext uri="{FF2B5EF4-FFF2-40B4-BE49-F238E27FC236}">
              <a16:creationId xmlns:a16="http://schemas.microsoft.com/office/drawing/2014/main" id="{00000000-0008-0000-0400-0000F2000000}"/>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87647</xdr:rowOff>
    </xdr:from>
    <xdr:ext cx="762000" cy="259045"/>
    <xdr:sp macro="" textlink="">
      <xdr:nvSpPr>
        <xdr:cNvPr id="244" name="その他最大値テキスト">
          <a:extLst>
            <a:ext uri="{FF2B5EF4-FFF2-40B4-BE49-F238E27FC236}">
              <a16:creationId xmlns:a16="http://schemas.microsoft.com/office/drawing/2014/main" id="{00000000-0008-0000-0400-0000F4000000}"/>
            </a:ext>
          </a:extLst>
        </xdr:cNvPr>
        <xdr:cNvSpPr txBox="1"/>
      </xdr:nvSpPr>
      <xdr:spPr>
        <a:xfrm>
          <a:off x="16598900" y="883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1270</xdr:rowOff>
    </xdr:from>
    <xdr:to>
      <xdr:col>82</xdr:col>
      <xdr:colOff>196850</xdr:colOff>
      <xdr:row>53</xdr:row>
      <xdr:rowOff>1270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6421100" y="9088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107950</xdr:rowOff>
    </xdr:from>
    <xdr:to>
      <xdr:col>82</xdr:col>
      <xdr:colOff>107950</xdr:colOff>
      <xdr:row>57</xdr:row>
      <xdr:rowOff>138430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5671800" y="988060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115587</xdr:rowOff>
    </xdr:from>
    <xdr:ext cx="762000" cy="259045"/>
    <xdr:sp macro="" textlink="">
      <xdr:nvSpPr>
        <xdr:cNvPr id="247" name="その他平均値テキスト">
          <a:extLst>
            <a:ext uri="{FF2B5EF4-FFF2-40B4-BE49-F238E27FC236}">
              <a16:creationId xmlns:a16="http://schemas.microsoft.com/office/drawing/2014/main" id="{00000000-0008-0000-0400-0000F7000000}"/>
            </a:ext>
          </a:extLst>
        </xdr:cNvPr>
        <xdr:cNvSpPr txBox="1"/>
      </xdr:nvSpPr>
      <xdr:spPr>
        <a:xfrm>
          <a:off x="16598900" y="95453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99060</xdr:rowOff>
    </xdr:from>
    <xdr:to>
      <xdr:col>82</xdr:col>
      <xdr:colOff>158750</xdr:colOff>
      <xdr:row>57</xdr:row>
      <xdr:rowOff>29210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64592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24130</xdr:rowOff>
    </xdr:from>
    <xdr:to>
      <xdr:col>78</xdr:col>
      <xdr:colOff>69850</xdr:colOff>
      <xdr:row>57</xdr:row>
      <xdr:rowOff>138430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4782800" y="979678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49530</xdr:rowOff>
    </xdr:from>
    <xdr:to>
      <xdr:col>78</xdr:col>
      <xdr:colOff>120650</xdr:colOff>
      <xdr:row>57</xdr:row>
      <xdr:rowOff>151130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56210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161307</xdr:rowOff>
    </xdr:from>
    <xdr:ext cx="7366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5290800" y="9591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24130</xdr:rowOff>
    </xdr:from>
    <xdr:to>
      <xdr:col>73</xdr:col>
      <xdr:colOff>180975</xdr:colOff>
      <xdr:row>58</xdr:row>
      <xdr:rowOff>127000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3893800" y="9796780"/>
          <a:ext cx="889000" cy="274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64770</xdr:rowOff>
    </xdr:from>
    <xdr:to>
      <xdr:col>74</xdr:col>
      <xdr:colOff>31750</xdr:colOff>
      <xdr:row>57</xdr:row>
      <xdr:rowOff>166370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4732000" y="983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151147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4401800" y="992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107950</xdr:rowOff>
    </xdr:from>
    <xdr:to>
      <xdr:col>69</xdr:col>
      <xdr:colOff>92075</xdr:colOff>
      <xdr:row>58</xdr:row>
      <xdr:rowOff>127000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004800" y="988060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41910</xdr:rowOff>
    </xdr:from>
    <xdr:to>
      <xdr:col>69</xdr:col>
      <xdr:colOff>142875</xdr:colOff>
      <xdr:row>57</xdr:row>
      <xdr:rowOff>143510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38430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153687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3512800" y="9583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118110</xdr:rowOff>
    </xdr:from>
    <xdr:to>
      <xdr:col>65</xdr:col>
      <xdr:colOff>53975</xdr:colOff>
      <xdr:row>58</xdr:row>
      <xdr:rowOff>48260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2954000" y="98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33037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623800" y="9977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57150</xdr:rowOff>
    </xdr:from>
    <xdr:to>
      <xdr:col>82</xdr:col>
      <xdr:colOff>158750</xdr:colOff>
      <xdr:row>57</xdr:row>
      <xdr:rowOff>158750</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6459200" y="982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29227</xdr:rowOff>
    </xdr:from>
    <xdr:ext cx="762000" cy="259045"/>
    <xdr:sp macro="" textlink="">
      <xdr:nvSpPr>
        <xdr:cNvPr id="266" name="その他該当値テキスト">
          <a:extLst>
            <a:ext uri="{FF2B5EF4-FFF2-40B4-BE49-F238E27FC236}">
              <a16:creationId xmlns:a16="http://schemas.microsoft.com/office/drawing/2014/main" id="{00000000-0008-0000-0400-00000A010000}"/>
            </a:ext>
          </a:extLst>
        </xdr:cNvPr>
        <xdr:cNvSpPr txBox="1"/>
      </xdr:nvSpPr>
      <xdr:spPr>
        <a:xfrm>
          <a:off x="16598900" y="980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87630</xdr:rowOff>
    </xdr:from>
    <xdr:to>
      <xdr:col>78</xdr:col>
      <xdr:colOff>120650</xdr:colOff>
      <xdr:row>58</xdr:row>
      <xdr:rowOff>17780</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5621000" y="986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2557</xdr:rowOff>
    </xdr:from>
    <xdr:ext cx="7366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290800" y="9946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144780</xdr:rowOff>
    </xdr:from>
    <xdr:to>
      <xdr:col>74</xdr:col>
      <xdr:colOff>31750</xdr:colOff>
      <xdr:row>57</xdr:row>
      <xdr:rowOff>74930</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4732000" y="974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85107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401800" y="951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76200</xdr:rowOff>
    </xdr:from>
    <xdr:to>
      <xdr:col>69</xdr:col>
      <xdr:colOff>142875</xdr:colOff>
      <xdr:row>59</xdr:row>
      <xdr:rowOff>6350</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3843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162577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512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57150</xdr:rowOff>
    </xdr:from>
    <xdr:to>
      <xdr:col>65</xdr:col>
      <xdr:colOff>53975</xdr:colOff>
      <xdr:row>57</xdr:row>
      <xdr:rowOff>158750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2954000" y="982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168927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623800" y="959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６年度においても類似団体平均よりも低い比率となった。経常経費の中にはこれ以上の削減ができないものが多いが、補助負担金事業の事業検証等を行い、効果の薄い補助事業等については見直しや廃止を行っていく必要がある。</a:t>
          </a:r>
        </a:p>
      </xdr:txBody>
    </xdr:sp>
    <xdr:clientData/>
  </xdr:twoCellAnchor>
  <xdr:oneCellAnchor>
    <xdr:from>
      <xdr:col>62</xdr:col>
      <xdr:colOff>6350</xdr:colOff>
      <xdr:row>29</xdr:row>
      <xdr:rowOff>107950</xdr:rowOff>
    </xdr:from>
    <xdr:ext cx="298543" cy="225703"/>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129286</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6510000" y="5869432"/>
          <a:ext cx="0" cy="1289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101363</xdr:rowOff>
    </xdr:from>
    <xdr:ext cx="762000" cy="259045"/>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6598900" y="7130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129286</xdr:rowOff>
    </xdr:from>
    <xdr:to>
      <xdr:col>82</xdr:col>
      <xdr:colOff>196850</xdr:colOff>
      <xdr:row>41</xdr:row>
      <xdr:rowOff>129286</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7158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26416</xdr:rowOff>
    </xdr:from>
    <xdr:to>
      <xdr:col>82</xdr:col>
      <xdr:colOff>107950</xdr:colOff>
      <xdr:row>36</xdr:row>
      <xdr:rowOff>85852</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5671800" y="6198616"/>
          <a:ext cx="8382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9415</xdr:rowOff>
    </xdr:from>
    <xdr:ext cx="762000" cy="259045"/>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6598900" y="6353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37338</xdr:rowOff>
    </xdr:from>
    <xdr:to>
      <xdr:col>82</xdr:col>
      <xdr:colOff>158750</xdr:colOff>
      <xdr:row>37</xdr:row>
      <xdr:rowOff>138938</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6459200" y="638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170434</xdr:rowOff>
    </xdr:from>
    <xdr:to>
      <xdr:col>78</xdr:col>
      <xdr:colOff>69850</xdr:colOff>
      <xdr:row>36</xdr:row>
      <xdr:rowOff>26416</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4782800" y="617118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131064</xdr:rowOff>
    </xdr:from>
    <xdr:to>
      <xdr:col>78</xdr:col>
      <xdr:colOff>120650</xdr:colOff>
      <xdr:row>37</xdr:row>
      <xdr:rowOff>61214</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5621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45991</xdr:rowOff>
    </xdr:from>
    <xdr:ext cx="7366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5290800" y="63896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138430</xdr:rowOff>
    </xdr:from>
    <xdr:to>
      <xdr:col>73</xdr:col>
      <xdr:colOff>180975</xdr:colOff>
      <xdr:row>35</xdr:row>
      <xdr:rowOff>170434</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3893800" y="6139180"/>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85344</xdr:rowOff>
    </xdr:from>
    <xdr:to>
      <xdr:col>74</xdr:col>
      <xdr:colOff>31750</xdr:colOff>
      <xdr:row>37</xdr:row>
      <xdr:rowOff>15494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732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271</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4018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138430</xdr:rowOff>
    </xdr:from>
    <xdr:to>
      <xdr:col>69</xdr:col>
      <xdr:colOff>92075</xdr:colOff>
      <xdr:row>35</xdr:row>
      <xdr:rowOff>170434</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004800" y="6139180"/>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62484</xdr:rowOff>
    </xdr:from>
    <xdr:to>
      <xdr:col>69</xdr:col>
      <xdr:colOff>142875</xdr:colOff>
      <xdr:row>36</xdr:row>
      <xdr:rowOff>164084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843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148861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512800" y="6321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85344</xdr:rowOff>
    </xdr:from>
    <xdr:to>
      <xdr:col>65</xdr:col>
      <xdr:colOff>53975</xdr:colOff>
      <xdr:row>37</xdr:row>
      <xdr:rowOff>15494</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2954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271</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6238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35052</xdr:rowOff>
    </xdr:from>
    <xdr:to>
      <xdr:col>82</xdr:col>
      <xdr:colOff>158750</xdr:colOff>
      <xdr:row>36</xdr:row>
      <xdr:rowOff>136652</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6459200" y="6207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51579</xdr:rowOff>
    </xdr:from>
    <xdr:ext cx="762000" cy="259045"/>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6598900" y="6052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147066</xdr:rowOff>
    </xdr:from>
    <xdr:to>
      <xdr:col>78</xdr:col>
      <xdr:colOff>120650</xdr:colOff>
      <xdr:row>36</xdr:row>
      <xdr:rowOff>77216</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5621000" y="6147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87393</xdr:rowOff>
    </xdr:from>
    <xdr:ext cx="7366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290800" y="59166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119634</xdr:rowOff>
    </xdr:from>
    <xdr:to>
      <xdr:col>74</xdr:col>
      <xdr:colOff>31750</xdr:colOff>
      <xdr:row>36</xdr:row>
      <xdr:rowOff>49784</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4732000" y="6120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59961</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401800" y="5889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87630</xdr:rowOff>
    </xdr:from>
    <xdr:to>
      <xdr:col>69</xdr:col>
      <xdr:colOff>142875</xdr:colOff>
      <xdr:row>36</xdr:row>
      <xdr:rowOff>17780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3843000" y="608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27957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512800" y="585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119634</xdr:rowOff>
    </xdr:from>
    <xdr:to>
      <xdr:col>65</xdr:col>
      <xdr:colOff>53975</xdr:colOff>
      <xdr:row>36</xdr:row>
      <xdr:rowOff>49784</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2954000" y="6120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59961</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623800" y="5889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近年は、借入れ額が多額であった年度の償還が開始し増加傾向にあり令和４年度に償還のピークを迎えた。また、今後１０年間でおいても大型事業を控えており、事業の必要性や優先順位を見極め起債抑制を心がける必要がある。</a:t>
          </a: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a:extLst>
            <a:ext uri="{FF2B5EF4-FFF2-40B4-BE49-F238E27FC236}">
              <a16:creationId xmlns:a16="http://schemas.microsoft.com/office/drawing/2014/main" id="{00000000-0008-0000-0400-000066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149860</xdr:rowOff>
    </xdr:from>
    <xdr:to>
      <xdr:col>24</xdr:col>
      <xdr:colOff>25400</xdr:colOff>
      <xdr:row>80</xdr:row>
      <xdr:rowOff>39370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4826000" y="1266571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11447</xdr:rowOff>
    </xdr:from>
    <xdr:ext cx="762000" cy="259045"/>
    <xdr:sp macro="" textlink="">
      <xdr:nvSpPr>
        <xdr:cNvPr id="360" name="公債費最小値テキスト">
          <a:extLst>
            <a:ext uri="{FF2B5EF4-FFF2-40B4-BE49-F238E27FC236}">
              <a16:creationId xmlns:a16="http://schemas.microsoft.com/office/drawing/2014/main" id="{00000000-0008-0000-0400-000068010000}"/>
            </a:ext>
          </a:extLst>
        </xdr:cNvPr>
        <xdr:cNvSpPr txBox="1"/>
      </xdr:nvSpPr>
      <xdr:spPr>
        <a:xfrm>
          <a:off x="4914900" y="13727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39370</xdr:rowOff>
    </xdr:from>
    <xdr:to>
      <xdr:col>24</xdr:col>
      <xdr:colOff>114300</xdr:colOff>
      <xdr:row>80</xdr:row>
      <xdr:rowOff>39370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3755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64787</xdr:rowOff>
    </xdr:from>
    <xdr:ext cx="762000" cy="259045"/>
    <xdr:sp macro="" textlink="">
      <xdr:nvSpPr>
        <xdr:cNvPr id="362" name="公債費最大値テキスト">
          <a:extLst>
            <a:ext uri="{FF2B5EF4-FFF2-40B4-BE49-F238E27FC236}">
              <a16:creationId xmlns:a16="http://schemas.microsoft.com/office/drawing/2014/main" id="{00000000-0008-0000-0400-00006A010000}"/>
            </a:ext>
          </a:extLst>
        </xdr:cNvPr>
        <xdr:cNvSpPr txBox="1"/>
      </xdr:nvSpPr>
      <xdr:spPr>
        <a:xfrm>
          <a:off x="4914900" y="1240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149860</xdr:rowOff>
    </xdr:from>
    <xdr:to>
      <xdr:col>24</xdr:col>
      <xdr:colOff>114300</xdr:colOff>
      <xdr:row>73</xdr:row>
      <xdr:rowOff>149860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2665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157480</xdr:rowOff>
    </xdr:from>
    <xdr:to>
      <xdr:col>24</xdr:col>
      <xdr:colOff>25400</xdr:colOff>
      <xdr:row>76</xdr:row>
      <xdr:rowOff>157480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3987800" y="131876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82566</xdr:rowOff>
    </xdr:from>
    <xdr:ext cx="762000" cy="259045"/>
    <xdr:sp macro="" textlink="">
      <xdr:nvSpPr>
        <xdr:cNvPr id="365" name="公債費平均値テキスト">
          <a:extLst>
            <a:ext uri="{FF2B5EF4-FFF2-40B4-BE49-F238E27FC236}">
              <a16:creationId xmlns:a16="http://schemas.microsoft.com/office/drawing/2014/main" id="{00000000-0008-0000-0400-00006D010000}"/>
            </a:ext>
          </a:extLst>
        </xdr:cNvPr>
        <xdr:cNvSpPr txBox="1"/>
      </xdr:nvSpPr>
      <xdr:spPr>
        <a:xfrm>
          <a:off x="4914900" y="13112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110489</xdr:rowOff>
    </xdr:from>
    <xdr:to>
      <xdr:col>24</xdr:col>
      <xdr:colOff>76200</xdr:colOff>
      <xdr:row>77</xdr:row>
      <xdr:rowOff>40639</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47752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157480</xdr:rowOff>
    </xdr:from>
    <xdr:to>
      <xdr:col>19</xdr:col>
      <xdr:colOff>187325</xdr:colOff>
      <xdr:row>77</xdr:row>
      <xdr:rowOff>62230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098800" y="1318768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118111</xdr:rowOff>
    </xdr:from>
    <xdr:to>
      <xdr:col>20</xdr:col>
      <xdr:colOff>38100</xdr:colOff>
      <xdr:row>77</xdr:row>
      <xdr:rowOff>48261</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937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33038</xdr:rowOff>
    </xdr:from>
    <xdr:ext cx="7366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3606800" y="132346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157480</xdr:rowOff>
    </xdr:from>
    <xdr:to>
      <xdr:col>15</xdr:col>
      <xdr:colOff>98425</xdr:colOff>
      <xdr:row>77</xdr:row>
      <xdr:rowOff>62230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2209800" y="1318768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114300</xdr:rowOff>
    </xdr:from>
    <xdr:to>
      <xdr:col>15</xdr:col>
      <xdr:colOff>149225</xdr:colOff>
      <xdr:row>77</xdr:row>
      <xdr:rowOff>44450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048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54627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2717800" y="1291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157480</xdr:rowOff>
    </xdr:from>
    <xdr:to>
      <xdr:col>11</xdr:col>
      <xdr:colOff>9525</xdr:colOff>
      <xdr:row>77</xdr:row>
      <xdr:rowOff>31750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1320800" y="131876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80011</xdr:rowOff>
    </xdr:from>
    <xdr:to>
      <xdr:col>11</xdr:col>
      <xdr:colOff>60325</xdr:colOff>
      <xdr:row>77</xdr:row>
      <xdr:rowOff>10161</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2159000" y="13110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20337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1828800" y="12879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110489</xdr:rowOff>
    </xdr:from>
    <xdr:to>
      <xdr:col>6</xdr:col>
      <xdr:colOff>171450</xdr:colOff>
      <xdr:row>77</xdr:row>
      <xdr:rowOff>40639</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12700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50817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939800" y="12909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106680</xdr:rowOff>
    </xdr:from>
    <xdr:to>
      <xdr:col>24</xdr:col>
      <xdr:colOff>76200</xdr:colOff>
      <xdr:row>77</xdr:row>
      <xdr:rowOff>36830</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4775200" y="13136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123207</xdr:rowOff>
    </xdr:from>
    <xdr:ext cx="762000" cy="259045"/>
    <xdr:sp macro="" textlink="">
      <xdr:nvSpPr>
        <xdr:cNvPr id="384" name="公債費該当値テキスト">
          <a:extLst>
            <a:ext uri="{FF2B5EF4-FFF2-40B4-BE49-F238E27FC236}">
              <a16:creationId xmlns:a16="http://schemas.microsoft.com/office/drawing/2014/main" id="{00000000-0008-0000-0400-000080010000}"/>
            </a:ext>
          </a:extLst>
        </xdr:cNvPr>
        <xdr:cNvSpPr txBox="1"/>
      </xdr:nvSpPr>
      <xdr:spPr>
        <a:xfrm>
          <a:off x="4914900" y="1298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106680</xdr:rowOff>
    </xdr:from>
    <xdr:to>
      <xdr:col>20</xdr:col>
      <xdr:colOff>38100</xdr:colOff>
      <xdr:row>77</xdr:row>
      <xdr:rowOff>36830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937000" y="13136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47007</xdr:rowOff>
    </xdr:from>
    <xdr:ext cx="7366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606800" y="12905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11430</xdr:rowOff>
    </xdr:from>
    <xdr:to>
      <xdr:col>15</xdr:col>
      <xdr:colOff>149225</xdr:colOff>
      <xdr:row>77</xdr:row>
      <xdr:rowOff>113030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048000" y="13213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97807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717800" y="13299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106680</xdr:rowOff>
    </xdr:from>
    <xdr:to>
      <xdr:col>11</xdr:col>
      <xdr:colOff>60325</xdr:colOff>
      <xdr:row>77</xdr:row>
      <xdr:rowOff>36830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2159000" y="13136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21607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828800" y="13223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152400</xdr:rowOff>
    </xdr:from>
    <xdr:to>
      <xdr:col>6</xdr:col>
      <xdr:colOff>171450</xdr:colOff>
      <xdr:row>77</xdr:row>
      <xdr:rowOff>82550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1270000" y="1318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67327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939800" y="1326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近年は、行革の推進や平成２７年度からの経常一般財源の増加により類似団体平均よりも下回る水準を維持しているところであるが、今後も更なる健全化に努める必要がある。</a:t>
          </a:r>
        </a:p>
      </xdr:txBody>
    </xdr:sp>
    <xdr:clientData/>
  </xdr:twoCellAnchor>
  <xdr:oneCellAnchor>
    <xdr:from>
      <xdr:col>62</xdr:col>
      <xdr:colOff>6350</xdr:colOff>
      <xdr:row>69</xdr:row>
      <xdr:rowOff>107950</xdr:rowOff>
    </xdr:from>
    <xdr:ext cx="298543" cy="225703"/>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131899</xdr:rowOff>
    </xdr:from>
    <xdr:to>
      <xdr:col>82</xdr:col>
      <xdr:colOff>107950</xdr:colOff>
      <xdr:row>81</xdr:row>
      <xdr:rowOff>20864</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647749"/>
          <a:ext cx="0" cy="1260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164391</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880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20864</xdr:rowOff>
    </xdr:from>
    <xdr:to>
      <xdr:col>82</xdr:col>
      <xdr:colOff>196850</xdr:colOff>
      <xdr:row>81</xdr:row>
      <xdr:rowOff>20864</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908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46826</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391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131899</xdr:rowOff>
    </xdr:from>
    <xdr:to>
      <xdr:col>82</xdr:col>
      <xdr:colOff>196850</xdr:colOff>
      <xdr:row>73</xdr:row>
      <xdr:rowOff>131899</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647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78014</xdr:rowOff>
    </xdr:from>
    <xdr:to>
      <xdr:col>82</xdr:col>
      <xdr:colOff>107950</xdr:colOff>
      <xdr:row>76</xdr:row>
      <xdr:rowOff>84545</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5671800" y="13108214"/>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69504</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2711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97427</xdr:rowOff>
    </xdr:from>
    <xdr:to>
      <xdr:col>82</xdr:col>
      <xdr:colOff>158750</xdr:colOff>
      <xdr:row>78</xdr:row>
      <xdr:rowOff>27577</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299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25763</xdr:rowOff>
    </xdr:from>
    <xdr:to>
      <xdr:col>78</xdr:col>
      <xdr:colOff>69850</xdr:colOff>
      <xdr:row>76</xdr:row>
      <xdr:rowOff>84545</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4782800" y="13055963"/>
          <a:ext cx="889000" cy="5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54973</xdr:rowOff>
    </xdr:from>
    <xdr:to>
      <xdr:col>78</xdr:col>
      <xdr:colOff>120650</xdr:colOff>
      <xdr:row>77</xdr:row>
      <xdr:rowOff>156573</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5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141350</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3430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25763</xdr:rowOff>
    </xdr:from>
    <xdr:to>
      <xdr:col>73</xdr:col>
      <xdr:colOff>180975</xdr:colOff>
      <xdr:row>76</xdr:row>
      <xdr:rowOff>48623</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3893800" y="13055963"/>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19050</xdr:rowOff>
    </xdr:from>
    <xdr:to>
      <xdr:col>74</xdr:col>
      <xdr:colOff>31750</xdr:colOff>
      <xdr:row>77</xdr:row>
      <xdr:rowOff>120650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105427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48623</xdr:rowOff>
    </xdr:from>
    <xdr:to>
      <xdr:col>69</xdr:col>
      <xdr:colOff>92075</xdr:colOff>
      <xdr:row>76</xdr:row>
      <xdr:rowOff>81280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307882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102326</xdr:rowOff>
    </xdr:from>
    <xdr:to>
      <xdr:col>69</xdr:col>
      <xdr:colOff>142875</xdr:colOff>
      <xdr:row>77</xdr:row>
      <xdr:rowOff>32476</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132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17253</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3218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61505</xdr:rowOff>
    </xdr:from>
    <xdr:to>
      <xdr:col>65</xdr:col>
      <xdr:colOff>53975</xdr:colOff>
      <xdr:row>77</xdr:row>
      <xdr:rowOff>163105</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263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147882</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349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27214</xdr:rowOff>
    </xdr:from>
    <xdr:to>
      <xdr:col>82</xdr:col>
      <xdr:colOff>158750</xdr:colOff>
      <xdr:row>76</xdr:row>
      <xdr:rowOff>128814</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057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43742</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2902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33745</xdr:rowOff>
    </xdr:from>
    <xdr:to>
      <xdr:col>78</xdr:col>
      <xdr:colOff>120650</xdr:colOff>
      <xdr:row>76</xdr:row>
      <xdr:rowOff>135345</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3063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145523</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28328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146413</xdr:rowOff>
    </xdr:from>
    <xdr:to>
      <xdr:col>74</xdr:col>
      <xdr:colOff>31750</xdr:colOff>
      <xdr:row>76</xdr:row>
      <xdr:rowOff>76563</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3005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86740</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2774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169273</xdr:rowOff>
    </xdr:from>
    <xdr:to>
      <xdr:col>69</xdr:col>
      <xdr:colOff>142875</xdr:colOff>
      <xdr:row>76</xdr:row>
      <xdr:rowOff>99423</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3028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109600</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2796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30480</xdr:rowOff>
    </xdr:from>
    <xdr:to>
      <xdr:col>65</xdr:col>
      <xdr:colOff>53975</xdr:colOff>
      <xdr:row>76</xdr:row>
      <xdr:rowOff>132080</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306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142257</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282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北海道京極町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96916</xdr:rowOff>
    </xdr:from>
    <xdr:to>
      <xdr:col>29</xdr:col>
      <xdr:colOff>127000</xdr:colOff>
      <xdr:row>20</xdr:row>
      <xdr:rowOff>140164</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01941"/>
          <a:ext cx="0" cy="141484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112241</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88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140164</xdr:rowOff>
    </xdr:from>
    <xdr:to>
      <xdr:col>30</xdr:col>
      <xdr:colOff>25400</xdr:colOff>
      <xdr:row>20</xdr:row>
      <xdr:rowOff>140164</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167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11843</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45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910,792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96916</xdr:rowOff>
    </xdr:from>
    <xdr:to>
      <xdr:col>30</xdr:col>
      <xdr:colOff>25400</xdr:colOff>
      <xdr:row>12</xdr:row>
      <xdr:rowOff>96916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0194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62070</xdr:rowOff>
    </xdr:from>
    <xdr:to>
      <xdr:col>29</xdr:col>
      <xdr:colOff>127000</xdr:colOff>
      <xdr:row>19</xdr:row>
      <xdr:rowOff>129766</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367245"/>
          <a:ext cx="647700" cy="676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1436</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135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156359</xdr:rowOff>
    </xdr:from>
    <xdr:to>
      <xdr:col>29</xdr:col>
      <xdr:colOff>177800</xdr:colOff>
      <xdr:row>19</xdr:row>
      <xdr:rowOff>86509</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900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129766</xdr:rowOff>
    </xdr:from>
    <xdr:to>
      <xdr:col>26</xdr:col>
      <xdr:colOff>50800</xdr:colOff>
      <xdr:row>19</xdr:row>
      <xdr:rowOff>148521</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434941"/>
          <a:ext cx="698500" cy="187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36187</xdr:rowOff>
    </xdr:from>
    <xdr:to>
      <xdr:col>26</xdr:col>
      <xdr:colOff>101600</xdr:colOff>
      <xdr:row>19</xdr:row>
      <xdr:rowOff>137787</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413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147964</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102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137390</xdr:rowOff>
    </xdr:from>
    <xdr:to>
      <xdr:col>22</xdr:col>
      <xdr:colOff>114300</xdr:colOff>
      <xdr:row>19</xdr:row>
      <xdr:rowOff>148521</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442565"/>
          <a:ext cx="698500" cy="111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55876</xdr:rowOff>
    </xdr:from>
    <xdr:to>
      <xdr:col>22</xdr:col>
      <xdr:colOff>165100</xdr:colOff>
      <xdr:row>19</xdr:row>
      <xdr:rowOff>157476</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61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167652</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2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137390</xdr:rowOff>
    </xdr:from>
    <xdr:to>
      <xdr:col>18</xdr:col>
      <xdr:colOff>177800</xdr:colOff>
      <xdr:row>19</xdr:row>
      <xdr:rowOff>147786</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442565"/>
          <a:ext cx="698500" cy="103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74876</xdr:rowOff>
    </xdr:from>
    <xdr:to>
      <xdr:col>19</xdr:col>
      <xdr:colOff>38100</xdr:colOff>
      <xdr:row>20</xdr:row>
      <xdr:rowOff>5026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80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15203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489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89049</xdr:rowOff>
    </xdr:from>
    <xdr:to>
      <xdr:col>15</xdr:col>
      <xdr:colOff>101600</xdr:colOff>
      <xdr:row>20</xdr:row>
      <xdr:rowOff>19199</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942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29376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63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11270</xdr:rowOff>
    </xdr:from>
    <xdr:to>
      <xdr:col>29</xdr:col>
      <xdr:colOff>177800</xdr:colOff>
      <xdr:row>19</xdr:row>
      <xdr:rowOff>112870</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3164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154797</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288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299,084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78966</xdr:rowOff>
    </xdr:from>
    <xdr:to>
      <xdr:col>26</xdr:col>
      <xdr:colOff>101600</xdr:colOff>
      <xdr:row>20</xdr:row>
      <xdr:rowOff>9116</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3841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165343</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4705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97721</xdr:rowOff>
    </xdr:from>
    <xdr:to>
      <xdr:col>22</xdr:col>
      <xdr:colOff>165100</xdr:colOff>
      <xdr:row>20</xdr:row>
      <xdr:rowOff>27871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4028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12648</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489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86590</xdr:rowOff>
    </xdr:from>
    <xdr:to>
      <xdr:col>19</xdr:col>
      <xdr:colOff>38100</xdr:colOff>
      <xdr:row>20</xdr:row>
      <xdr:rowOff>16740</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3917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1517</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478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96986</xdr:rowOff>
    </xdr:from>
    <xdr:to>
      <xdr:col>15</xdr:col>
      <xdr:colOff>101600</xdr:colOff>
      <xdr:row>20</xdr:row>
      <xdr:rowOff>27136</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4021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11913</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488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207988</xdr:rowOff>
    </xdr:from>
    <xdr:to>
      <xdr:col>29</xdr:col>
      <xdr:colOff>127000</xdr:colOff>
      <xdr:row>37</xdr:row>
      <xdr:rowOff>63906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32538"/>
          <a:ext cx="0" cy="105606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35983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60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63906</xdr:rowOff>
    </xdr:from>
    <xdr:to>
      <xdr:col>30</xdr:col>
      <xdr:colOff>25400</xdr:colOff>
      <xdr:row>37</xdr:row>
      <xdr:rowOff>63906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886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122915</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876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207988</xdr:rowOff>
    </xdr:from>
    <xdr:to>
      <xdr:col>30</xdr:col>
      <xdr:colOff>25400</xdr:colOff>
      <xdr:row>33</xdr:row>
      <xdr:rowOff>207988</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325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84513</xdr:rowOff>
    </xdr:from>
    <xdr:to>
      <xdr:col>29</xdr:col>
      <xdr:colOff>127000</xdr:colOff>
      <xdr:row>35</xdr:row>
      <xdr:rowOff>115670</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6694863"/>
          <a:ext cx="647700" cy="311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69289</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6796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92202</xdr:rowOff>
    </xdr:from>
    <xdr:to>
      <xdr:col>29</xdr:col>
      <xdr:colOff>177800</xdr:colOff>
      <xdr:row>35</xdr:row>
      <xdr:rowOff>193802</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70255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100633</xdr:rowOff>
    </xdr:from>
    <xdr:to>
      <xdr:col>26</xdr:col>
      <xdr:colOff>50800</xdr:colOff>
      <xdr:row>35</xdr:row>
      <xdr:rowOff>115670</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4305300" y="6710983"/>
          <a:ext cx="698500" cy="150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89184</xdr:rowOff>
    </xdr:from>
    <xdr:to>
      <xdr:col>26</xdr:col>
      <xdr:colOff>101600</xdr:colOff>
      <xdr:row>35</xdr:row>
      <xdr:rowOff>190784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995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175561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7859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100633</xdr:rowOff>
    </xdr:from>
    <xdr:to>
      <xdr:col>22</xdr:col>
      <xdr:colOff>114300</xdr:colOff>
      <xdr:row>35</xdr:row>
      <xdr:rowOff>112868</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710983"/>
          <a:ext cx="698500" cy="122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104469</xdr:rowOff>
    </xdr:from>
    <xdr:to>
      <xdr:col>22</xdr:col>
      <xdr:colOff>165100</xdr:colOff>
      <xdr:row>35</xdr:row>
      <xdr:rowOff>206069</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7148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190846</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801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112868</xdr:rowOff>
    </xdr:from>
    <xdr:to>
      <xdr:col>18</xdr:col>
      <xdr:colOff>177800</xdr:colOff>
      <xdr:row>35</xdr:row>
      <xdr:rowOff>153426</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723218"/>
          <a:ext cx="698500" cy="405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123630</xdr:rowOff>
    </xdr:from>
    <xdr:to>
      <xdr:col>19</xdr:col>
      <xdr:colOff>38100</xdr:colOff>
      <xdr:row>35</xdr:row>
      <xdr:rowOff>225230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7339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210007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820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145763</xdr:rowOff>
    </xdr:from>
    <xdr:to>
      <xdr:col>15</xdr:col>
      <xdr:colOff>101600</xdr:colOff>
      <xdr:row>35</xdr:row>
      <xdr:rowOff>247363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75611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232140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842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33713</xdr:rowOff>
    </xdr:from>
    <xdr:to>
      <xdr:col>29</xdr:col>
      <xdr:colOff>177800</xdr:colOff>
      <xdr:row>35</xdr:row>
      <xdr:rowOff>135313</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6440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221690</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489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64870</xdr:rowOff>
    </xdr:from>
    <xdr:to>
      <xdr:col>26</xdr:col>
      <xdr:colOff>101600</xdr:colOff>
      <xdr:row>35</xdr:row>
      <xdr:rowOff>166470</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6752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176647</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444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49833</xdr:rowOff>
    </xdr:from>
    <xdr:to>
      <xdr:col>22</xdr:col>
      <xdr:colOff>165100</xdr:colOff>
      <xdr:row>35</xdr:row>
      <xdr:rowOff>151433</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6601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161610</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4290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62068</xdr:rowOff>
    </xdr:from>
    <xdr:to>
      <xdr:col>19</xdr:col>
      <xdr:colOff>38100</xdr:colOff>
      <xdr:row>35</xdr:row>
      <xdr:rowOff>163668</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6724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173845</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4412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102626</xdr:rowOff>
    </xdr:from>
    <xdr:to>
      <xdr:col>15</xdr:col>
      <xdr:colOff>101600</xdr:colOff>
      <xdr:row>35</xdr:row>
      <xdr:rowOff>204226</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7129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214403</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481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北海道京極町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2,776
2,638
231.49
5,097,915
5,047,513
49,083
2,783,973
3,969,006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98878</xdr:rowOff>
    </xdr:from>
    <xdr:to>
      <xdr:col>28</xdr:col>
      <xdr:colOff>114300</xdr:colOff>
      <xdr:row>39</xdr:row>
      <xdr:rowOff>98878</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128105</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144434</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38299</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5" name="テキスト ボックス 54">
          <a:extLst>
            <a:ext uri="{FF2B5EF4-FFF2-40B4-BE49-F238E27FC236}">
              <a16:creationId xmlns:a16="http://schemas.microsoft.com/office/drawing/2014/main" id="{00000000-0008-0000-0600-000037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6" name="人件費グラフ枠">
          <a:extLst>
            <a:ext uri="{FF2B5EF4-FFF2-40B4-BE49-F238E27FC236}">
              <a16:creationId xmlns:a16="http://schemas.microsoft.com/office/drawing/2014/main" id="{00000000-0008-0000-0600-000038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73501</xdr:rowOff>
    </xdr:from>
    <xdr:to>
      <xdr:col>24</xdr:col>
      <xdr:colOff>62865</xdr:colOff>
      <xdr:row>38</xdr:row>
      <xdr:rowOff>62864</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flipV="1">
          <a:off x="4633595" y="5217001"/>
          <a:ext cx="1270" cy="13609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66691</xdr:rowOff>
    </xdr:from>
    <xdr:ext cx="599010" cy="259045"/>
    <xdr:sp macro="" textlink="">
      <xdr:nvSpPr>
        <xdr:cNvPr id="58" name="人件費最小値テキスト">
          <a:extLst>
            <a:ext uri="{FF2B5EF4-FFF2-40B4-BE49-F238E27FC236}">
              <a16:creationId xmlns:a16="http://schemas.microsoft.com/office/drawing/2014/main" id="{00000000-0008-0000-0600-00003A000000}"/>
            </a:ext>
          </a:extLst>
        </xdr:cNvPr>
        <xdr:cNvSpPr txBox="1"/>
      </xdr:nvSpPr>
      <xdr:spPr>
        <a:xfrm>
          <a:off x="4686300" y="6581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62864</xdr:rowOff>
    </xdr:from>
    <xdr:to>
      <xdr:col>24</xdr:col>
      <xdr:colOff>152400</xdr:colOff>
      <xdr:row>38</xdr:row>
      <xdr:rowOff>62864</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6577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20178</xdr:rowOff>
    </xdr:from>
    <xdr:ext cx="599010" cy="259045"/>
    <xdr:sp macro="" textlink="">
      <xdr:nvSpPr>
        <xdr:cNvPr id="60" name="人件費最大値テキスト">
          <a:extLst>
            <a:ext uri="{FF2B5EF4-FFF2-40B4-BE49-F238E27FC236}">
              <a16:creationId xmlns:a16="http://schemas.microsoft.com/office/drawing/2014/main" id="{00000000-0008-0000-0600-00003C000000}"/>
            </a:ext>
          </a:extLst>
        </xdr:cNvPr>
        <xdr:cNvSpPr txBox="1"/>
      </xdr:nvSpPr>
      <xdr:spPr>
        <a:xfrm>
          <a:off x="4686300" y="4992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73501</xdr:rowOff>
    </xdr:from>
    <xdr:to>
      <xdr:col>24</xdr:col>
      <xdr:colOff>152400</xdr:colOff>
      <xdr:row>30</xdr:row>
      <xdr:rowOff>73501</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a:off x="4546600" y="5217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38603</xdr:rowOff>
    </xdr:from>
    <xdr:to>
      <xdr:col>24</xdr:col>
      <xdr:colOff>63500</xdr:colOff>
      <xdr:row>37</xdr:row>
      <xdr:rowOff>80601</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3797300" y="6382253"/>
          <a:ext cx="838200" cy="41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154577</xdr:rowOff>
    </xdr:from>
    <xdr:ext cx="599010" cy="259045"/>
    <xdr:sp macro="" textlink="">
      <xdr:nvSpPr>
        <xdr:cNvPr id="63" name="人件費平均値テキスト">
          <a:extLst>
            <a:ext uri="{FF2B5EF4-FFF2-40B4-BE49-F238E27FC236}">
              <a16:creationId xmlns:a16="http://schemas.microsoft.com/office/drawing/2014/main" id="{00000000-0008-0000-0600-00003F000000}"/>
            </a:ext>
          </a:extLst>
        </xdr:cNvPr>
        <xdr:cNvSpPr txBox="1"/>
      </xdr:nvSpPr>
      <xdr:spPr>
        <a:xfrm>
          <a:off x="4686300" y="61553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263,788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131700</xdr:rowOff>
    </xdr:from>
    <xdr:to>
      <xdr:col>24</xdr:col>
      <xdr:colOff>114300</xdr:colOff>
      <xdr:row>37</xdr:row>
      <xdr:rowOff>61850</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4584700" y="630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77401</xdr:rowOff>
    </xdr:from>
    <xdr:to>
      <xdr:col>19</xdr:col>
      <xdr:colOff>177800</xdr:colOff>
      <xdr:row>37</xdr:row>
      <xdr:rowOff>80601</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a:off x="2908300" y="6421051"/>
          <a:ext cx="889000" cy="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164909</xdr:rowOff>
    </xdr:from>
    <xdr:to>
      <xdr:col>20</xdr:col>
      <xdr:colOff>38100</xdr:colOff>
      <xdr:row>37</xdr:row>
      <xdr:rowOff>95059</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3746500" y="6337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111586</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3497795" y="6112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77401</xdr:rowOff>
    </xdr:from>
    <xdr:to>
      <xdr:col>15</xdr:col>
      <xdr:colOff>50800</xdr:colOff>
      <xdr:row>37</xdr:row>
      <xdr:rowOff>81990</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2019300" y="6421051"/>
          <a:ext cx="889000" cy="4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170864</xdr:rowOff>
    </xdr:from>
    <xdr:to>
      <xdr:col>15</xdr:col>
      <xdr:colOff>101600</xdr:colOff>
      <xdr:row>37</xdr:row>
      <xdr:rowOff>101014</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2857500" y="6343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117541</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2608795" y="6118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81990</xdr:rowOff>
    </xdr:from>
    <xdr:to>
      <xdr:col>10</xdr:col>
      <xdr:colOff>114300</xdr:colOff>
      <xdr:row>37</xdr:row>
      <xdr:rowOff>85066</xdr:rowOff>
    </xdr:to>
    <xdr:cxnSp macro="">
      <xdr:nvCxnSpPr>
        <xdr:cNvPr id="71" name="直線コネクタ 70">
          <a:extLst>
            <a:ext uri="{FF2B5EF4-FFF2-40B4-BE49-F238E27FC236}">
              <a16:creationId xmlns:a16="http://schemas.microsoft.com/office/drawing/2014/main" id="{00000000-0008-0000-0600-000047000000}"/>
            </a:ext>
          </a:extLst>
        </xdr:cNvPr>
        <xdr:cNvCxnSpPr/>
      </xdr:nvCxnSpPr>
      <xdr:spPr>
        <a:xfrm flipV="1">
          <a:off x="1130300" y="6425640"/>
          <a:ext cx="889000" cy="3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13155</xdr:rowOff>
    </xdr:from>
    <xdr:to>
      <xdr:col>10</xdr:col>
      <xdr:colOff>165100</xdr:colOff>
      <xdr:row>37</xdr:row>
      <xdr:rowOff>114755</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968500" y="635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131282</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1719795" y="6132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25059</xdr:rowOff>
    </xdr:from>
    <xdr:to>
      <xdr:col>6</xdr:col>
      <xdr:colOff>38100</xdr:colOff>
      <xdr:row>37</xdr:row>
      <xdr:rowOff>126659</xdr:rowOff>
    </xdr:to>
    <xdr:sp macro="" textlink="">
      <xdr:nvSpPr>
        <xdr:cNvPr id="74" name="フローチャート: 判断 73">
          <a:extLst>
            <a:ext uri="{FF2B5EF4-FFF2-40B4-BE49-F238E27FC236}">
              <a16:creationId xmlns:a16="http://schemas.microsoft.com/office/drawing/2014/main" id="{00000000-0008-0000-0600-00004A000000}"/>
            </a:ext>
          </a:extLst>
        </xdr:cNvPr>
        <xdr:cNvSpPr/>
      </xdr:nvSpPr>
      <xdr:spPr>
        <a:xfrm>
          <a:off x="1079500" y="6368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143186</xdr:rowOff>
    </xdr:from>
    <xdr:ext cx="59901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830795" y="61439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159253</xdr:rowOff>
    </xdr:from>
    <xdr:to>
      <xdr:col>24</xdr:col>
      <xdr:colOff>114300</xdr:colOff>
      <xdr:row>37</xdr:row>
      <xdr:rowOff>89403</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4584700" y="6331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137680</xdr:rowOff>
    </xdr:from>
    <xdr:ext cx="599010" cy="259045"/>
    <xdr:sp macro="" textlink="">
      <xdr:nvSpPr>
        <xdr:cNvPr id="82" name="人件費該当値テキスト">
          <a:extLst>
            <a:ext uri="{FF2B5EF4-FFF2-40B4-BE49-F238E27FC236}">
              <a16:creationId xmlns:a16="http://schemas.microsoft.com/office/drawing/2014/main" id="{00000000-0008-0000-0600-000052000000}"/>
            </a:ext>
          </a:extLst>
        </xdr:cNvPr>
        <xdr:cNvSpPr txBox="1"/>
      </xdr:nvSpPr>
      <xdr:spPr>
        <a:xfrm>
          <a:off x="4686300" y="6309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29801</xdr:rowOff>
    </xdr:from>
    <xdr:to>
      <xdr:col>20</xdr:col>
      <xdr:colOff>38100</xdr:colOff>
      <xdr:row>37</xdr:row>
      <xdr:rowOff>131401</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3746500" y="6373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122528</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3497795" y="6466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26601</xdr:rowOff>
    </xdr:from>
    <xdr:to>
      <xdr:col>15</xdr:col>
      <xdr:colOff>101600</xdr:colOff>
      <xdr:row>37</xdr:row>
      <xdr:rowOff>128201</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2857500" y="6370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119328</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2608795" y="64629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31190</xdr:rowOff>
    </xdr:from>
    <xdr:to>
      <xdr:col>10</xdr:col>
      <xdr:colOff>165100</xdr:colOff>
      <xdr:row>37</xdr:row>
      <xdr:rowOff>132790</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968500" y="637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123917</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1719795" y="64675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34266</xdr:rowOff>
    </xdr:from>
    <xdr:to>
      <xdr:col>6</xdr:col>
      <xdr:colOff>38100</xdr:colOff>
      <xdr:row>37</xdr:row>
      <xdr:rowOff>135866</xdr:rowOff>
    </xdr:to>
    <xdr:sp macro="" textlink="">
      <xdr:nvSpPr>
        <xdr:cNvPr id="89" name="楕円 88">
          <a:extLst>
            <a:ext uri="{FF2B5EF4-FFF2-40B4-BE49-F238E27FC236}">
              <a16:creationId xmlns:a16="http://schemas.microsoft.com/office/drawing/2014/main" id="{00000000-0008-0000-0600-000059000000}"/>
            </a:ext>
          </a:extLst>
        </xdr:cNvPr>
        <xdr:cNvSpPr/>
      </xdr:nvSpPr>
      <xdr:spPr>
        <a:xfrm>
          <a:off x="1079500" y="6377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126993</xdr:rowOff>
    </xdr:from>
    <xdr:ext cx="599010" cy="259045"/>
    <xdr:sp macro="" textlink="">
      <xdr:nvSpPr>
        <xdr:cNvPr id="90" name="テキスト ボックス 89">
          <a:extLst>
            <a:ext uri="{FF2B5EF4-FFF2-40B4-BE49-F238E27FC236}">
              <a16:creationId xmlns:a16="http://schemas.microsoft.com/office/drawing/2014/main" id="{00000000-0008-0000-0600-00005A000000}"/>
            </a:ext>
          </a:extLst>
        </xdr:cNvPr>
        <xdr:cNvSpPr txBox="1"/>
      </xdr:nvSpPr>
      <xdr:spPr>
        <a:xfrm>
          <a:off x="830795" y="64706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9" name="テキスト ボックス 98">
          <a:extLst>
            <a:ext uri="{FF2B5EF4-FFF2-40B4-BE49-F238E27FC236}">
              <a16:creationId xmlns:a16="http://schemas.microsoft.com/office/drawing/2014/main" id="{00000000-0008-0000-0600-000063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60447</xdr:rowOff>
    </xdr:from>
    <xdr:to>
      <xdr:col>24</xdr:col>
      <xdr:colOff>62865</xdr:colOff>
      <xdr:row>58</xdr:row>
      <xdr:rowOff>69482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32947"/>
          <a:ext cx="1270" cy="1380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73309</xdr:rowOff>
    </xdr:from>
    <xdr:ext cx="599010"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0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69482</xdr:rowOff>
    </xdr:from>
    <xdr:to>
      <xdr:col>24</xdr:col>
      <xdr:colOff>152400</xdr:colOff>
      <xdr:row>58</xdr:row>
      <xdr:rowOff>69482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013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7124</xdr:rowOff>
    </xdr:from>
    <xdr:ext cx="690189"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081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1,202,404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60447</xdr:rowOff>
    </xdr:from>
    <xdr:to>
      <xdr:col>24</xdr:col>
      <xdr:colOff>152400</xdr:colOff>
      <xdr:row>50</xdr:row>
      <xdr:rowOff>60447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32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119321</xdr:rowOff>
    </xdr:from>
    <xdr:to>
      <xdr:col>24</xdr:col>
      <xdr:colOff>63500</xdr:colOff>
      <xdr:row>56</xdr:row>
      <xdr:rowOff>121887</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720521"/>
          <a:ext cx="838200" cy="2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126902</xdr:rowOff>
    </xdr:from>
    <xdr:ext cx="599010"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281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283,090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148475</xdr:rowOff>
    </xdr:from>
    <xdr:to>
      <xdr:col>24</xdr:col>
      <xdr:colOff>114300</xdr:colOff>
      <xdr:row>57</xdr:row>
      <xdr:rowOff>78625</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4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121887</xdr:rowOff>
    </xdr:from>
    <xdr:to>
      <xdr:col>19</xdr:col>
      <xdr:colOff>177800</xdr:colOff>
      <xdr:row>56</xdr:row>
      <xdr:rowOff>164324</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723087"/>
          <a:ext cx="889000" cy="42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1440</xdr:rowOff>
    </xdr:from>
    <xdr:to>
      <xdr:col>20</xdr:col>
      <xdr:colOff>38100</xdr:colOff>
      <xdr:row>57</xdr:row>
      <xdr:rowOff>103040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74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94167</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497795" y="9866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164324</xdr:rowOff>
    </xdr:from>
    <xdr:to>
      <xdr:col>15</xdr:col>
      <xdr:colOff>50800</xdr:colOff>
      <xdr:row>57</xdr:row>
      <xdr:rowOff>24333</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765524"/>
          <a:ext cx="889000" cy="31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5522</xdr:rowOff>
    </xdr:from>
    <xdr:to>
      <xdr:col>15</xdr:col>
      <xdr:colOff>101600</xdr:colOff>
      <xdr:row>57</xdr:row>
      <xdr:rowOff>107122</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77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98249</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08795" y="9870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24333</xdr:rowOff>
    </xdr:from>
    <xdr:to>
      <xdr:col>10</xdr:col>
      <xdr:colOff>114300</xdr:colOff>
      <xdr:row>57</xdr:row>
      <xdr:rowOff>31741</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796983"/>
          <a:ext cx="889000" cy="7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39268</xdr:rowOff>
    </xdr:from>
    <xdr:to>
      <xdr:col>10</xdr:col>
      <xdr:colOff>165100</xdr:colOff>
      <xdr:row>57</xdr:row>
      <xdr:rowOff>140868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131995</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19795" y="9904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52315</xdr:rowOff>
    </xdr:from>
    <xdr:to>
      <xdr:col>6</xdr:col>
      <xdr:colOff>38100</xdr:colOff>
      <xdr:row>57</xdr:row>
      <xdr:rowOff>153915</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24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145042</xdr:rowOff>
    </xdr:from>
    <xdr:ext cx="59901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30795" y="9917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68521</xdr:rowOff>
    </xdr:from>
    <xdr:to>
      <xdr:col>24</xdr:col>
      <xdr:colOff>114300</xdr:colOff>
      <xdr:row>56</xdr:row>
      <xdr:rowOff>170121</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669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91398</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5211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346,047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71087</xdr:rowOff>
    </xdr:from>
    <xdr:to>
      <xdr:col>20</xdr:col>
      <xdr:colOff>38100</xdr:colOff>
      <xdr:row>57</xdr:row>
      <xdr:rowOff>1237</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672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17764</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9447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113524</xdr:rowOff>
    </xdr:from>
    <xdr:to>
      <xdr:col>15</xdr:col>
      <xdr:colOff>101600</xdr:colOff>
      <xdr:row>57</xdr:row>
      <xdr:rowOff>43674</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714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60201</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94899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144983</xdr:rowOff>
    </xdr:from>
    <xdr:to>
      <xdr:col>10</xdr:col>
      <xdr:colOff>165100</xdr:colOff>
      <xdr:row>57</xdr:row>
      <xdr:rowOff>75133</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746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91660</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9795" y="95214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152391</xdr:rowOff>
    </xdr:from>
    <xdr:to>
      <xdr:col>6</xdr:col>
      <xdr:colOff>38100</xdr:colOff>
      <xdr:row>57</xdr:row>
      <xdr:rowOff>82541</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753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99068</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30795" y="9528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60824</xdr:rowOff>
    </xdr:from>
    <xdr:to>
      <xdr:col>24</xdr:col>
      <xdr:colOff>62865</xdr:colOff>
      <xdr:row>78</xdr:row>
      <xdr:rowOff>137734</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405224"/>
          <a:ext cx="1270" cy="1105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141561</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5146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137734</xdr:rowOff>
    </xdr:from>
    <xdr:to>
      <xdr:col>24</xdr:col>
      <xdr:colOff>152400</xdr:colOff>
      <xdr:row>78</xdr:row>
      <xdr:rowOff>137734</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510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7501</xdr:rowOff>
    </xdr:from>
    <xdr:ext cx="599010"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80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60824</xdr:rowOff>
    </xdr:from>
    <xdr:to>
      <xdr:col>24</xdr:col>
      <xdr:colOff>152400</xdr:colOff>
      <xdr:row>72</xdr:row>
      <xdr:rowOff>60824</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405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39034</xdr:rowOff>
    </xdr:from>
    <xdr:to>
      <xdr:col>24</xdr:col>
      <xdr:colOff>63500</xdr:colOff>
      <xdr:row>74</xdr:row>
      <xdr:rowOff>156319</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2726334"/>
          <a:ext cx="838200" cy="117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42395</xdr:rowOff>
    </xdr:from>
    <xdr:ext cx="534377"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2440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63968</xdr:rowOff>
    </xdr:from>
    <xdr:to>
      <xdr:col>24</xdr:col>
      <xdr:colOff>114300</xdr:colOff>
      <xdr:row>77</xdr:row>
      <xdr:rowOff>165568</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5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86505</xdr:rowOff>
    </xdr:from>
    <xdr:to>
      <xdr:col>19</xdr:col>
      <xdr:colOff>177800</xdr:colOff>
      <xdr:row>74</xdr:row>
      <xdr:rowOff>156319</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2908300" y="12773805"/>
          <a:ext cx="889000" cy="69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76482</xdr:rowOff>
    </xdr:from>
    <xdr:to>
      <xdr:col>20</xdr:col>
      <xdr:colOff>38100</xdr:colOff>
      <xdr:row>78</xdr:row>
      <xdr:rowOff>6632</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7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169209</xdr:rowOff>
    </xdr:from>
    <xdr:ext cx="534377"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30111" y="13370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86505</xdr:rowOff>
    </xdr:from>
    <xdr:to>
      <xdr:col>15</xdr:col>
      <xdr:colOff>50800</xdr:colOff>
      <xdr:row>75</xdr:row>
      <xdr:rowOff>53925</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019300" y="12773805"/>
          <a:ext cx="889000" cy="138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81663</xdr:rowOff>
    </xdr:from>
    <xdr:to>
      <xdr:col>15</xdr:col>
      <xdr:colOff>101600</xdr:colOff>
      <xdr:row>78</xdr:row>
      <xdr:rowOff>11813</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83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2940</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41111" y="13376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53925</xdr:rowOff>
    </xdr:from>
    <xdr:to>
      <xdr:col>10</xdr:col>
      <xdr:colOff>114300</xdr:colOff>
      <xdr:row>75</xdr:row>
      <xdr:rowOff>168951</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2912675"/>
          <a:ext cx="889000" cy="115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92749</xdr:rowOff>
    </xdr:from>
    <xdr:to>
      <xdr:col>10</xdr:col>
      <xdr:colOff>165100</xdr:colOff>
      <xdr:row>78</xdr:row>
      <xdr:rowOff>22899</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94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14026</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52111" y="13387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110832</xdr:rowOff>
    </xdr:from>
    <xdr:to>
      <xdr:col>6</xdr:col>
      <xdr:colOff>38100</xdr:colOff>
      <xdr:row>78</xdr:row>
      <xdr:rowOff>40982</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312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32109</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63111" y="13405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159684</xdr:rowOff>
    </xdr:from>
    <xdr:to>
      <xdr:col>24</xdr:col>
      <xdr:colOff>114300</xdr:colOff>
      <xdr:row>74</xdr:row>
      <xdr:rowOff>89834</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2675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11111</xdr:rowOff>
    </xdr:from>
    <xdr:ext cx="599010"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25269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105519</xdr:rowOff>
    </xdr:from>
    <xdr:to>
      <xdr:col>20</xdr:col>
      <xdr:colOff>38100</xdr:colOff>
      <xdr:row>75</xdr:row>
      <xdr:rowOff>35669</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2792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52196</xdr:rowOff>
    </xdr:from>
    <xdr:ext cx="59901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497795" y="125680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35705</xdr:rowOff>
    </xdr:from>
    <xdr:to>
      <xdr:col>15</xdr:col>
      <xdr:colOff>101600</xdr:colOff>
      <xdr:row>74</xdr:row>
      <xdr:rowOff>137305</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2723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72</xdr:row>
      <xdr:rowOff>153832</xdr:rowOff>
    </xdr:from>
    <xdr:ext cx="59901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08795" y="12498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3125</xdr:rowOff>
    </xdr:from>
    <xdr:to>
      <xdr:col>10</xdr:col>
      <xdr:colOff>165100</xdr:colOff>
      <xdr:row>75</xdr:row>
      <xdr:rowOff>104725</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2861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121252</xdr:rowOff>
    </xdr:from>
    <xdr:ext cx="599010"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19795" y="12637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118152</xdr:rowOff>
    </xdr:from>
    <xdr:to>
      <xdr:col>6</xdr:col>
      <xdr:colOff>38100</xdr:colOff>
      <xdr:row>76</xdr:row>
      <xdr:rowOff>48301</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297690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64829</xdr:rowOff>
    </xdr:from>
    <xdr:ext cx="599010"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30795" y="12752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40267</xdr:rowOff>
    </xdr:from>
    <xdr:to>
      <xdr:col>24</xdr:col>
      <xdr:colOff>62865</xdr:colOff>
      <xdr:row>98</xdr:row>
      <xdr:rowOff>6099</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470767"/>
          <a:ext cx="1270" cy="1337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9926</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6812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6099</xdr:rowOff>
    </xdr:from>
    <xdr:to>
      <xdr:col>24</xdr:col>
      <xdr:colOff>152400</xdr:colOff>
      <xdr:row>98</xdr:row>
      <xdr:rowOff>6099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6808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158394</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245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40267</xdr:rowOff>
    </xdr:from>
    <xdr:to>
      <xdr:col>24</xdr:col>
      <xdr:colOff>152400</xdr:colOff>
      <xdr:row>90</xdr:row>
      <xdr:rowOff>40267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470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134130</xdr:rowOff>
    </xdr:from>
    <xdr:to>
      <xdr:col>24</xdr:col>
      <xdr:colOff>63500</xdr:colOff>
      <xdr:row>94</xdr:row>
      <xdr:rowOff>144957</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3797300" y="16250430"/>
          <a:ext cx="838200" cy="10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112765</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2290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134338</xdr:rowOff>
    </xdr:from>
    <xdr:to>
      <xdr:col>24</xdr:col>
      <xdr:colOff>114300</xdr:colOff>
      <xdr:row>95</xdr:row>
      <xdr:rowOff>64488</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250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144957</xdr:rowOff>
    </xdr:from>
    <xdr:to>
      <xdr:col>19</xdr:col>
      <xdr:colOff>177800</xdr:colOff>
      <xdr:row>94</xdr:row>
      <xdr:rowOff>157508</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2908300" y="16261257"/>
          <a:ext cx="889000" cy="12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149868</xdr:rowOff>
    </xdr:from>
    <xdr:to>
      <xdr:col>20</xdr:col>
      <xdr:colOff>38100</xdr:colOff>
      <xdr:row>95</xdr:row>
      <xdr:rowOff>80018</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26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71145</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358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88539</xdr:rowOff>
    </xdr:from>
    <xdr:to>
      <xdr:col>15</xdr:col>
      <xdr:colOff>50800</xdr:colOff>
      <xdr:row>94</xdr:row>
      <xdr:rowOff>157508</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019300" y="16204839"/>
          <a:ext cx="889000" cy="68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25433</xdr:rowOff>
    </xdr:from>
    <xdr:to>
      <xdr:col>15</xdr:col>
      <xdr:colOff>101600</xdr:colOff>
      <xdr:row>95</xdr:row>
      <xdr:rowOff>127033</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313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118160</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405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88539</xdr:rowOff>
    </xdr:from>
    <xdr:to>
      <xdr:col>10</xdr:col>
      <xdr:colOff>114300</xdr:colOff>
      <xdr:row>95</xdr:row>
      <xdr:rowOff>169738</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6204839"/>
          <a:ext cx="889000" cy="252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133783</xdr:rowOff>
    </xdr:from>
    <xdr:to>
      <xdr:col>10</xdr:col>
      <xdr:colOff>165100</xdr:colOff>
      <xdr:row>95</xdr:row>
      <xdr:rowOff>63933</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25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55060</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342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133705</xdr:rowOff>
    </xdr:from>
    <xdr:to>
      <xdr:col>6</xdr:col>
      <xdr:colOff>38100</xdr:colOff>
      <xdr:row>96</xdr:row>
      <xdr:rowOff>63855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42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54982</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514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83330</xdr:rowOff>
    </xdr:from>
    <xdr:to>
      <xdr:col>24</xdr:col>
      <xdr:colOff>114300</xdr:colOff>
      <xdr:row>95</xdr:row>
      <xdr:rowOff>13480</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19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106207</xdr:rowOff>
    </xdr:from>
    <xdr:ext cx="599010"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60510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94157</xdr:rowOff>
    </xdr:from>
    <xdr:to>
      <xdr:col>20</xdr:col>
      <xdr:colOff>38100</xdr:colOff>
      <xdr:row>95</xdr:row>
      <xdr:rowOff>24307</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210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40834</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530111" y="15985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106708</xdr:rowOff>
    </xdr:from>
    <xdr:to>
      <xdr:col>15</xdr:col>
      <xdr:colOff>101600</xdr:colOff>
      <xdr:row>95</xdr:row>
      <xdr:rowOff>36858</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223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53385</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41111" y="15998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37739</xdr:rowOff>
    </xdr:from>
    <xdr:to>
      <xdr:col>10</xdr:col>
      <xdr:colOff>165100</xdr:colOff>
      <xdr:row>94</xdr:row>
      <xdr:rowOff>139339</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154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155866</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19795" y="159292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118938</xdr:rowOff>
    </xdr:from>
    <xdr:to>
      <xdr:col>6</xdr:col>
      <xdr:colOff>38100</xdr:colOff>
      <xdr:row>96</xdr:row>
      <xdr:rowOff>49088</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40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65615</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63111" y="16181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41221</xdr:rowOff>
    </xdr:from>
    <xdr:to>
      <xdr:col>54</xdr:col>
      <xdr:colOff>189865</xdr:colOff>
      <xdr:row>38</xdr:row>
      <xdr:rowOff>143996</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84721"/>
          <a:ext cx="1270" cy="1474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147823</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662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143996</xdr:rowOff>
    </xdr:from>
    <xdr:to>
      <xdr:col>55</xdr:col>
      <xdr:colOff>88900</xdr:colOff>
      <xdr:row>38</xdr:row>
      <xdr:rowOff>143996</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659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159348</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59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41221</xdr:rowOff>
    </xdr:from>
    <xdr:to>
      <xdr:col>55</xdr:col>
      <xdr:colOff>88900</xdr:colOff>
      <xdr:row>30</xdr:row>
      <xdr:rowOff>41221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84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62020</xdr:rowOff>
    </xdr:from>
    <xdr:to>
      <xdr:col>55</xdr:col>
      <xdr:colOff>0</xdr:colOff>
      <xdr:row>38</xdr:row>
      <xdr:rowOff>9901</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9639300" y="6405670"/>
          <a:ext cx="838200" cy="119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81546</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0822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308,514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58669</xdr:rowOff>
    </xdr:from>
    <xdr:to>
      <xdr:col>55</xdr:col>
      <xdr:colOff>50800</xdr:colOff>
      <xdr:row>36</xdr:row>
      <xdr:rowOff>160269</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230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1026</xdr:rowOff>
    </xdr:from>
    <xdr:to>
      <xdr:col>50</xdr:col>
      <xdr:colOff>114300</xdr:colOff>
      <xdr:row>38</xdr:row>
      <xdr:rowOff>9901</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8750300" y="6516126"/>
          <a:ext cx="889000" cy="8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108137</xdr:rowOff>
    </xdr:from>
    <xdr:to>
      <xdr:col>50</xdr:col>
      <xdr:colOff>165100</xdr:colOff>
      <xdr:row>37</xdr:row>
      <xdr:rowOff>38287</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28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54814</xdr:rowOff>
    </xdr:from>
    <xdr:ext cx="599010"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39795" y="6055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170205</xdr:rowOff>
    </xdr:from>
    <xdr:to>
      <xdr:col>45</xdr:col>
      <xdr:colOff>177800</xdr:colOff>
      <xdr:row>38</xdr:row>
      <xdr:rowOff>1026</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7861300" y="6513855"/>
          <a:ext cx="889000" cy="2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139649</xdr:rowOff>
    </xdr:from>
    <xdr:to>
      <xdr:col>46</xdr:col>
      <xdr:colOff>38100</xdr:colOff>
      <xdr:row>37</xdr:row>
      <xdr:rowOff>69799</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11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86326</xdr:rowOff>
    </xdr:from>
    <xdr:ext cx="599010"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50795" y="6087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147458</xdr:rowOff>
    </xdr:from>
    <xdr:to>
      <xdr:col>41</xdr:col>
      <xdr:colOff>50800</xdr:colOff>
      <xdr:row>37</xdr:row>
      <xdr:rowOff>170205</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6319658"/>
          <a:ext cx="889000" cy="194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2915</xdr:rowOff>
    </xdr:from>
    <xdr:to>
      <xdr:col>41</xdr:col>
      <xdr:colOff>101600</xdr:colOff>
      <xdr:row>37</xdr:row>
      <xdr:rowOff>104515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346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121042</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61795" y="61217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11932</xdr:rowOff>
    </xdr:from>
    <xdr:to>
      <xdr:col>36</xdr:col>
      <xdr:colOff>165100</xdr:colOff>
      <xdr:row>36</xdr:row>
      <xdr:rowOff>113532</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618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130059</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5959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11220</xdr:rowOff>
    </xdr:from>
    <xdr:to>
      <xdr:col>55</xdr:col>
      <xdr:colOff>50800</xdr:colOff>
      <xdr:row>37</xdr:row>
      <xdr:rowOff>112820</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354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161097</xdr:rowOff>
    </xdr:from>
    <xdr:ext cx="599010"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63332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130551</xdr:rowOff>
    </xdr:from>
    <xdr:to>
      <xdr:col>50</xdr:col>
      <xdr:colOff>165100</xdr:colOff>
      <xdr:row>38</xdr:row>
      <xdr:rowOff>60701</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474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51828</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39795" y="65669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121676</xdr:rowOff>
    </xdr:from>
    <xdr:to>
      <xdr:col>46</xdr:col>
      <xdr:colOff>38100</xdr:colOff>
      <xdr:row>38</xdr:row>
      <xdr:rowOff>51826</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465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42953</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50795" y="65580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119405</xdr:rowOff>
    </xdr:from>
    <xdr:to>
      <xdr:col>41</xdr:col>
      <xdr:colOff>101600</xdr:colOff>
      <xdr:row>38</xdr:row>
      <xdr:rowOff>49555</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463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40682</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61795" y="65557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96658</xdr:rowOff>
    </xdr:from>
    <xdr:to>
      <xdr:col>36</xdr:col>
      <xdr:colOff>165100</xdr:colOff>
      <xdr:row>37</xdr:row>
      <xdr:rowOff>26808</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6268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37</xdr:row>
      <xdr:rowOff>17935</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63615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137633</xdr:rowOff>
    </xdr:from>
    <xdr:to>
      <xdr:col>54</xdr:col>
      <xdr:colOff>189865</xdr:colOff>
      <xdr:row>59</xdr:row>
      <xdr:rowOff>22999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881583"/>
          <a:ext cx="1270" cy="12569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26826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142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22999</xdr:rowOff>
    </xdr:from>
    <xdr:to>
      <xdr:col>55</xdr:col>
      <xdr:colOff>88900</xdr:colOff>
      <xdr:row>59</xdr:row>
      <xdr:rowOff>22999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138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84310</xdr:rowOff>
    </xdr:from>
    <xdr:ext cx="690189"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6568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1,677,713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137633</xdr:rowOff>
    </xdr:from>
    <xdr:to>
      <xdr:col>55</xdr:col>
      <xdr:colOff>88900</xdr:colOff>
      <xdr:row>51</xdr:row>
      <xdr:rowOff>137633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881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39967</xdr:rowOff>
    </xdr:from>
    <xdr:to>
      <xdr:col>55</xdr:col>
      <xdr:colOff>0</xdr:colOff>
      <xdr:row>57</xdr:row>
      <xdr:rowOff>58423</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812617"/>
          <a:ext cx="838200" cy="18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91829</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86447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292,845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113402</xdr:rowOff>
    </xdr:from>
    <xdr:to>
      <xdr:col>55</xdr:col>
      <xdr:colOff>50800</xdr:colOff>
      <xdr:row>58</xdr:row>
      <xdr:rowOff>43552</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88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58423</xdr:rowOff>
    </xdr:from>
    <xdr:to>
      <xdr:col>50</xdr:col>
      <xdr:colOff>114300</xdr:colOff>
      <xdr:row>58</xdr:row>
      <xdr:rowOff>22280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9831073"/>
          <a:ext cx="889000" cy="135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111500</xdr:rowOff>
    </xdr:from>
    <xdr:to>
      <xdr:col>50</xdr:col>
      <xdr:colOff>165100</xdr:colOff>
      <xdr:row>58</xdr:row>
      <xdr:rowOff>41650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88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32777</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9976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22280</xdr:rowOff>
    </xdr:from>
    <xdr:to>
      <xdr:col>45</xdr:col>
      <xdr:colOff>177800</xdr:colOff>
      <xdr:row>58</xdr:row>
      <xdr:rowOff>58239</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9966380"/>
          <a:ext cx="889000" cy="35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121471</xdr:rowOff>
    </xdr:from>
    <xdr:to>
      <xdr:col>46</xdr:col>
      <xdr:colOff>38100</xdr:colOff>
      <xdr:row>58</xdr:row>
      <xdr:rowOff>51621</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89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68148</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9669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160559</xdr:rowOff>
    </xdr:from>
    <xdr:to>
      <xdr:col>41</xdr:col>
      <xdr:colOff>50800</xdr:colOff>
      <xdr:row>58</xdr:row>
      <xdr:rowOff>58239</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9933209"/>
          <a:ext cx="889000" cy="69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125120</xdr:rowOff>
    </xdr:from>
    <xdr:to>
      <xdr:col>41</xdr:col>
      <xdr:colOff>101600</xdr:colOff>
      <xdr:row>58</xdr:row>
      <xdr:rowOff>55270</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897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71797</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9672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107162</xdr:rowOff>
    </xdr:from>
    <xdr:to>
      <xdr:col>36</xdr:col>
      <xdr:colOff>165100</xdr:colOff>
      <xdr:row>58</xdr:row>
      <xdr:rowOff>37312</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879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53839</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96550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160617</xdr:rowOff>
    </xdr:from>
    <xdr:to>
      <xdr:col>55</xdr:col>
      <xdr:colOff>50800</xdr:colOff>
      <xdr:row>57</xdr:row>
      <xdr:rowOff>90767</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761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12044</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6132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455,883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7623</xdr:rowOff>
    </xdr:from>
    <xdr:to>
      <xdr:col>50</xdr:col>
      <xdr:colOff>165100</xdr:colOff>
      <xdr:row>57</xdr:row>
      <xdr:rowOff>109223</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780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125750</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9555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142930</xdr:rowOff>
    </xdr:from>
    <xdr:to>
      <xdr:col>46</xdr:col>
      <xdr:colOff>38100</xdr:colOff>
      <xdr:row>58</xdr:row>
      <xdr:rowOff>73080</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91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64207</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100083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7439</xdr:rowOff>
    </xdr:from>
    <xdr:to>
      <xdr:col>41</xdr:col>
      <xdr:colOff>101600</xdr:colOff>
      <xdr:row>58</xdr:row>
      <xdr:rowOff>109039</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951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100166</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100442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109759</xdr:rowOff>
    </xdr:from>
    <xdr:to>
      <xdr:col>36</xdr:col>
      <xdr:colOff>165100</xdr:colOff>
      <xdr:row>58</xdr:row>
      <xdr:rowOff>39909</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882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31036</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99751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139998</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141498"/>
          <a:ext cx="1270" cy="1447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86675</xdr:rowOff>
    </xdr:from>
    <xdr:ext cx="690189"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91672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1,139,765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139998</xdr:rowOff>
    </xdr:from>
    <xdr:to>
      <xdr:col>55</xdr:col>
      <xdr:colOff>88900</xdr:colOff>
      <xdr:row>70</xdr:row>
      <xdr:rowOff>139998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141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118261</xdr:rowOff>
    </xdr:from>
    <xdr:to>
      <xdr:col>55</xdr:col>
      <xdr:colOff>0</xdr:colOff>
      <xdr:row>78</xdr:row>
      <xdr:rowOff>140877</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491361"/>
          <a:ext cx="838200" cy="22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54318</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4274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75891</xdr:rowOff>
    </xdr:from>
    <xdr:to>
      <xdr:col>55</xdr:col>
      <xdr:colOff>50800</xdr:colOff>
      <xdr:row>79</xdr:row>
      <xdr:rowOff>6041</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448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140877</xdr:rowOff>
    </xdr:from>
    <xdr:to>
      <xdr:col>50</xdr:col>
      <xdr:colOff>114300</xdr:colOff>
      <xdr:row>78</xdr:row>
      <xdr:rowOff>165489</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513977"/>
          <a:ext cx="889000" cy="24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76056</xdr:rowOff>
    </xdr:from>
    <xdr:to>
      <xdr:col>50</xdr:col>
      <xdr:colOff>165100</xdr:colOff>
      <xdr:row>79</xdr:row>
      <xdr:rowOff>6206</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449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22733</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224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165489</xdr:rowOff>
    </xdr:from>
    <xdr:to>
      <xdr:col>45</xdr:col>
      <xdr:colOff>177800</xdr:colOff>
      <xdr:row>78</xdr:row>
      <xdr:rowOff>169168</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3538589"/>
          <a:ext cx="889000" cy="3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65867</xdr:rowOff>
    </xdr:from>
    <xdr:to>
      <xdr:col>46</xdr:col>
      <xdr:colOff>38100</xdr:colOff>
      <xdr:row>78</xdr:row>
      <xdr:rowOff>167467</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38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12544</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214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162539</xdr:rowOff>
    </xdr:from>
    <xdr:to>
      <xdr:col>41</xdr:col>
      <xdr:colOff>50800</xdr:colOff>
      <xdr:row>78</xdr:row>
      <xdr:rowOff>169168</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364189"/>
          <a:ext cx="889000" cy="178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79440</xdr:rowOff>
    </xdr:from>
    <xdr:to>
      <xdr:col>41</xdr:col>
      <xdr:colOff>101600</xdr:colOff>
      <xdr:row>79</xdr:row>
      <xdr:rowOff>9590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45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26117</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227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64021</xdr:rowOff>
    </xdr:from>
    <xdr:to>
      <xdr:col>36</xdr:col>
      <xdr:colOff>165100</xdr:colOff>
      <xdr:row>78</xdr:row>
      <xdr:rowOff>165621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437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156748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529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67461</xdr:rowOff>
    </xdr:from>
    <xdr:to>
      <xdr:col>55</xdr:col>
      <xdr:colOff>50800</xdr:colOff>
      <xdr:row>78</xdr:row>
      <xdr:rowOff>169061</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44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26838</xdr:rowOff>
    </xdr:from>
    <xdr:ext cx="534377"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228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90077</xdr:rowOff>
    </xdr:from>
    <xdr:to>
      <xdr:col>50</xdr:col>
      <xdr:colOff>165100</xdr:colOff>
      <xdr:row>79</xdr:row>
      <xdr:rowOff>20227</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463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11354</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72111" y="13555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114689</xdr:rowOff>
    </xdr:from>
    <xdr:to>
      <xdr:col>46</xdr:col>
      <xdr:colOff>38100</xdr:colOff>
      <xdr:row>79</xdr:row>
      <xdr:rowOff>44839</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487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35966</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3580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118368</xdr:rowOff>
    </xdr:from>
    <xdr:to>
      <xdr:col>41</xdr:col>
      <xdr:colOff>101600</xdr:colOff>
      <xdr:row>79</xdr:row>
      <xdr:rowOff>48518</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491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39645</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94111" y="13584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111739</xdr:rowOff>
    </xdr:from>
    <xdr:to>
      <xdr:col>36</xdr:col>
      <xdr:colOff>165100</xdr:colOff>
      <xdr:row>78</xdr:row>
      <xdr:rowOff>41889</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313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76</xdr:row>
      <xdr:rowOff>58416</xdr:rowOff>
    </xdr:from>
    <xdr:ext cx="599010"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672795" y="13088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92727</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69783</xdr:rowOff>
    </xdr:from>
    <xdr:to>
      <xdr:col>54</xdr:col>
      <xdr:colOff>189865</xdr:colOff>
      <xdr:row>99</xdr:row>
      <xdr:rowOff>44450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671733"/>
          <a:ext cx="1270" cy="1346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48277</xdr:rowOff>
    </xdr:from>
    <xdr:ext cx="249299"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44450</xdr:rowOff>
    </xdr:from>
    <xdr:to>
      <xdr:col>55</xdr:col>
      <xdr:colOff>88900</xdr:colOff>
      <xdr:row>99</xdr:row>
      <xdr:rowOff>44450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16460</xdr:rowOff>
    </xdr:from>
    <xdr:ext cx="690189"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4469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69783</xdr:rowOff>
    </xdr:from>
    <xdr:to>
      <xdr:col>55</xdr:col>
      <xdr:colOff>88900</xdr:colOff>
      <xdr:row>91</xdr:row>
      <xdr:rowOff>69783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671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117411</xdr:rowOff>
    </xdr:from>
    <xdr:to>
      <xdr:col>55</xdr:col>
      <xdr:colOff>0</xdr:colOff>
      <xdr:row>97</xdr:row>
      <xdr:rowOff>91706</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9639300" y="16576611"/>
          <a:ext cx="838200" cy="145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85386</xdr:rowOff>
    </xdr:from>
    <xdr:ext cx="599010"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7160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106959</xdr:rowOff>
    </xdr:from>
    <xdr:to>
      <xdr:col>55</xdr:col>
      <xdr:colOff>50800</xdr:colOff>
      <xdr:row>98</xdr:row>
      <xdr:rowOff>37109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737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91706</xdr:rowOff>
    </xdr:from>
    <xdr:to>
      <xdr:col>50</xdr:col>
      <xdr:colOff>114300</xdr:colOff>
      <xdr:row>97</xdr:row>
      <xdr:rowOff>159541</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8750300" y="16722356"/>
          <a:ext cx="889000" cy="67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105231</xdr:rowOff>
    </xdr:from>
    <xdr:to>
      <xdr:col>50</xdr:col>
      <xdr:colOff>165100</xdr:colOff>
      <xdr:row>98</xdr:row>
      <xdr:rowOff>35381</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735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26508</xdr:rowOff>
    </xdr:from>
    <xdr:ext cx="599010"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39795" y="16828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159541</xdr:rowOff>
    </xdr:from>
    <xdr:to>
      <xdr:col>45</xdr:col>
      <xdr:colOff>177800</xdr:colOff>
      <xdr:row>98</xdr:row>
      <xdr:rowOff>118433</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7861300" y="16790191"/>
          <a:ext cx="889000" cy="130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132541</xdr:rowOff>
    </xdr:from>
    <xdr:to>
      <xdr:col>46</xdr:col>
      <xdr:colOff>38100</xdr:colOff>
      <xdr:row>98</xdr:row>
      <xdr:rowOff>62691</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763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53818</xdr:rowOff>
    </xdr:from>
    <xdr:ext cx="59901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50795" y="16855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118433</xdr:rowOff>
    </xdr:from>
    <xdr:to>
      <xdr:col>41</xdr:col>
      <xdr:colOff>50800</xdr:colOff>
      <xdr:row>98</xdr:row>
      <xdr:rowOff>141413</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flipV="1">
          <a:off x="6972300" y="16920533"/>
          <a:ext cx="889000" cy="22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147174</xdr:rowOff>
    </xdr:from>
    <xdr:to>
      <xdr:col>41</xdr:col>
      <xdr:colOff>101600</xdr:colOff>
      <xdr:row>98</xdr:row>
      <xdr:rowOff>77324</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777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93851</xdr:rowOff>
    </xdr:from>
    <xdr:ext cx="59901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61795" y="165530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108068</xdr:rowOff>
    </xdr:from>
    <xdr:to>
      <xdr:col>36</xdr:col>
      <xdr:colOff>165100</xdr:colOff>
      <xdr:row>98</xdr:row>
      <xdr:rowOff>38218</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73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54745</xdr:rowOff>
    </xdr:from>
    <xdr:ext cx="59901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672795" y="16513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66611</xdr:rowOff>
    </xdr:from>
    <xdr:to>
      <xdr:col>55</xdr:col>
      <xdr:colOff>50800</xdr:colOff>
      <xdr:row>96</xdr:row>
      <xdr:rowOff>168211</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525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89488</xdr:rowOff>
    </xdr:from>
    <xdr:ext cx="599010"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377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347,550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40906</xdr:rowOff>
    </xdr:from>
    <xdr:to>
      <xdr:col>50</xdr:col>
      <xdr:colOff>165100</xdr:colOff>
      <xdr:row>97</xdr:row>
      <xdr:rowOff>142506</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671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159033</xdr:rowOff>
    </xdr:from>
    <xdr:ext cx="59901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39795" y="164467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108741</xdr:rowOff>
    </xdr:from>
    <xdr:to>
      <xdr:col>46</xdr:col>
      <xdr:colOff>38100</xdr:colOff>
      <xdr:row>98</xdr:row>
      <xdr:rowOff>38891</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739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55418</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50795" y="165146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67633</xdr:rowOff>
    </xdr:from>
    <xdr:to>
      <xdr:col>41</xdr:col>
      <xdr:colOff>101600</xdr:colOff>
      <xdr:row>98</xdr:row>
      <xdr:rowOff>169233</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869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160360</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94111" y="16962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90613</xdr:rowOff>
    </xdr:from>
    <xdr:to>
      <xdr:col>36</xdr:col>
      <xdr:colOff>165100</xdr:colOff>
      <xdr:row>99</xdr:row>
      <xdr:rowOff>20763</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892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11890</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05111" y="16985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29</xdr:row>
      <xdr:rowOff>92727</xdr:rowOff>
    </xdr:from>
    <xdr:ext cx="685572"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760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27</xdr:row>
      <xdr:rowOff>54627</xdr:rowOff>
    </xdr:from>
    <xdr:ext cx="685572"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760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103759</xdr:rowOff>
    </xdr:from>
    <xdr:to>
      <xdr:col>85</xdr:col>
      <xdr:colOff>126364</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247259"/>
          <a:ext cx="1269" cy="1483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70809</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7573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50436</xdr:rowOff>
    </xdr:from>
    <xdr:ext cx="690189"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50224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103759</xdr:rowOff>
    </xdr:from>
    <xdr:to>
      <xdr:col>86</xdr:col>
      <xdr:colOff>25400</xdr:colOff>
      <xdr:row>30</xdr:row>
      <xdr:rowOff>103759</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247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25457</xdr:rowOff>
    </xdr:from>
    <xdr:to>
      <xdr:col>85</xdr:col>
      <xdr:colOff>127000</xdr:colOff>
      <xdr:row>39</xdr:row>
      <xdr:rowOff>38143</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5481300" y="6712007"/>
          <a:ext cx="838200" cy="12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159709</xdr:rowOff>
    </xdr:from>
    <xdr:ext cx="534377"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503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136832</xdr:rowOff>
    </xdr:from>
    <xdr:to>
      <xdr:col>85</xdr:col>
      <xdr:colOff>177800</xdr:colOff>
      <xdr:row>39</xdr:row>
      <xdr:rowOff>66982</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65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38143</xdr:rowOff>
    </xdr:from>
    <xdr:to>
      <xdr:col>81</xdr:col>
      <xdr:colOff>50800</xdr:colOff>
      <xdr:row>39</xdr:row>
      <xdr:rowOff>44450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4592300" y="6724693"/>
          <a:ext cx="889000" cy="6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132548</xdr:rowOff>
    </xdr:from>
    <xdr:to>
      <xdr:col>81</xdr:col>
      <xdr:colOff>101600</xdr:colOff>
      <xdr:row>39</xdr:row>
      <xdr:rowOff>62698</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647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79225</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14111" y="6422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44450</xdr:rowOff>
    </xdr:from>
    <xdr:to>
      <xdr:col>76</xdr:col>
      <xdr:colOff>114300</xdr:colOff>
      <xdr:row>39</xdr:row>
      <xdr:rowOff>44450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131738</xdr:rowOff>
    </xdr:from>
    <xdr:to>
      <xdr:col>76</xdr:col>
      <xdr:colOff>165100</xdr:colOff>
      <xdr:row>39</xdr:row>
      <xdr:rowOff>61888</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64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78415</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25111" y="6422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44450</xdr:rowOff>
    </xdr:from>
    <xdr:to>
      <xdr:col>71</xdr:col>
      <xdr:colOff>177800</xdr:colOff>
      <xdr:row>39</xdr:row>
      <xdr:rowOff>44450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133103</xdr:rowOff>
    </xdr:from>
    <xdr:to>
      <xdr:col>72</xdr:col>
      <xdr:colOff>38100</xdr:colOff>
      <xdr:row>39</xdr:row>
      <xdr:rowOff>63253</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64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79779</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423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135147</xdr:rowOff>
    </xdr:from>
    <xdr:to>
      <xdr:col>67</xdr:col>
      <xdr:colOff>101600</xdr:colOff>
      <xdr:row>39</xdr:row>
      <xdr:rowOff>65297</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650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81824</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425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146107</xdr:rowOff>
    </xdr:from>
    <xdr:to>
      <xdr:col>85</xdr:col>
      <xdr:colOff>177800</xdr:colOff>
      <xdr:row>39</xdr:row>
      <xdr:rowOff>76257</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661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115259</xdr:rowOff>
    </xdr:from>
    <xdr:ext cx="534377"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630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158793</xdr:rowOff>
    </xdr:from>
    <xdr:to>
      <xdr:col>81</xdr:col>
      <xdr:colOff>101600</xdr:colOff>
      <xdr:row>39</xdr:row>
      <xdr:rowOff>88943</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673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80070</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46428" y="6766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86377</xdr:rowOff>
    </xdr:from>
    <xdr:ext cx="249299"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8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56</xdr:row>
      <xdr:rowOff>144434</xdr:rowOff>
    </xdr:from>
    <xdr:ext cx="467179"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1978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160762</xdr:rowOff>
    </xdr:from>
    <xdr:ext cx="467179"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1978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53</xdr:row>
      <xdr:rowOff>5642</xdr:rowOff>
    </xdr:from>
    <xdr:ext cx="467179"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1978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51</xdr:row>
      <xdr:rowOff>21970</xdr:rowOff>
    </xdr:from>
    <xdr:ext cx="46717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1978821" y="8765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49</xdr:row>
      <xdr:rowOff>38299</xdr:rowOff>
    </xdr:from>
    <xdr:ext cx="46717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1978821" y="8439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47</xdr:row>
      <xdr:rowOff>54627</xdr:rowOff>
    </xdr:from>
    <xdr:ext cx="46717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1978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69487</xdr:rowOff>
    </xdr:from>
    <xdr:to>
      <xdr:col>85</xdr:col>
      <xdr:colOff>126364</xdr:colOff>
      <xdr:row>59</xdr:row>
      <xdr:rowOff>98878</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flipV="1">
          <a:off x="16317595" y="8641987"/>
          <a:ext cx="1269" cy="1572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135217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10250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16164</xdr:rowOff>
    </xdr:from>
    <xdr:ext cx="469744"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8417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50</xdr:row>
      <xdr:rowOff>69487</xdr:rowOff>
    </xdr:from>
    <xdr:to>
      <xdr:col>86</xdr:col>
      <xdr:colOff>25400</xdr:colOff>
      <xdr:row>50</xdr:row>
      <xdr:rowOff>69487</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86419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52667</xdr:rowOff>
    </xdr:from>
    <xdr:ext cx="313932"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99676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29790</xdr:rowOff>
    </xdr:from>
    <xdr:to>
      <xdr:col>85</xdr:col>
      <xdr:colOff>177800</xdr:colOff>
      <xdr:row>59</xdr:row>
      <xdr:rowOff>131390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1014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33383</xdr:rowOff>
    </xdr:from>
    <xdr:to>
      <xdr:col>81</xdr:col>
      <xdr:colOff>101600</xdr:colOff>
      <xdr:row>59</xdr:row>
      <xdr:rowOff>134983</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10148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57</xdr:row>
      <xdr:rowOff>151510</xdr:rowOff>
    </xdr:from>
    <xdr:ext cx="313932"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24333" y="992416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35342</xdr:rowOff>
    </xdr:from>
    <xdr:to>
      <xdr:col>76</xdr:col>
      <xdr:colOff>165100</xdr:colOff>
      <xdr:row>59</xdr:row>
      <xdr:rowOff>136942</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10150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57</xdr:row>
      <xdr:rowOff>153469</xdr:rowOff>
    </xdr:from>
    <xdr:ext cx="313932"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35333" y="992611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59</xdr:row>
      <xdr:rowOff>8217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10123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166205</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42401</xdr:rowOff>
    </xdr:from>
    <xdr:to>
      <xdr:col>85</xdr:col>
      <xdr:colOff>126364</xdr:colOff>
      <xdr:row>78</xdr:row>
      <xdr:rowOff>160134</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6317595" y="12215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163961</xdr:rowOff>
    </xdr:from>
    <xdr:ext cx="534377" cy="259045"/>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6370300" y="13537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160134</xdr:rowOff>
    </xdr:from>
    <xdr:to>
      <xdr:col>86</xdr:col>
      <xdr:colOff>25400</xdr:colOff>
      <xdr:row>78</xdr:row>
      <xdr:rowOff>160134</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3533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160528</xdr:rowOff>
    </xdr:from>
    <xdr:ext cx="599010" cy="259045"/>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6370300" y="11990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42401</xdr:rowOff>
    </xdr:from>
    <xdr:to>
      <xdr:col>86</xdr:col>
      <xdr:colOff>25400</xdr:colOff>
      <xdr:row>71</xdr:row>
      <xdr:rowOff>42401</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2215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46126</xdr:rowOff>
    </xdr:from>
    <xdr:to>
      <xdr:col>85</xdr:col>
      <xdr:colOff>127000</xdr:colOff>
      <xdr:row>77</xdr:row>
      <xdr:rowOff>56521</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5481300" y="13247776"/>
          <a:ext cx="838200" cy="10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145874</xdr:rowOff>
    </xdr:from>
    <xdr:ext cx="599010" cy="25904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6370300" y="13176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167447</xdr:rowOff>
    </xdr:from>
    <xdr:to>
      <xdr:col>85</xdr:col>
      <xdr:colOff>177800</xdr:colOff>
      <xdr:row>77</xdr:row>
      <xdr:rowOff>97597</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6268700" y="13197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19720</xdr:rowOff>
    </xdr:from>
    <xdr:to>
      <xdr:col>81</xdr:col>
      <xdr:colOff>50800</xdr:colOff>
      <xdr:row>77</xdr:row>
      <xdr:rowOff>56521</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a:off x="14592300" y="13221370"/>
          <a:ext cx="889000" cy="36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7579</xdr:rowOff>
    </xdr:from>
    <xdr:to>
      <xdr:col>81</xdr:col>
      <xdr:colOff>101600</xdr:colOff>
      <xdr:row>77</xdr:row>
      <xdr:rowOff>109179</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5430500" y="1320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77</xdr:row>
      <xdr:rowOff>100306</xdr:rowOff>
    </xdr:from>
    <xdr:ext cx="59901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181795" y="13301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19720</xdr:rowOff>
    </xdr:from>
    <xdr:to>
      <xdr:col>76</xdr:col>
      <xdr:colOff>114300</xdr:colOff>
      <xdr:row>77</xdr:row>
      <xdr:rowOff>43827</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flipV="1">
          <a:off x="13703300" y="13221370"/>
          <a:ext cx="889000" cy="24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10638</xdr:rowOff>
    </xdr:from>
    <xdr:to>
      <xdr:col>76</xdr:col>
      <xdr:colOff>165100</xdr:colOff>
      <xdr:row>77</xdr:row>
      <xdr:rowOff>112238</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4541500" y="13212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77</xdr:row>
      <xdr:rowOff>103365</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292795" y="13305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43827</xdr:rowOff>
    </xdr:from>
    <xdr:to>
      <xdr:col>71</xdr:col>
      <xdr:colOff>177800</xdr:colOff>
      <xdr:row>77</xdr:row>
      <xdr:rowOff>64646</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flipV="1">
          <a:off x="12814300" y="13245477"/>
          <a:ext cx="889000" cy="20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36632</xdr:rowOff>
    </xdr:from>
    <xdr:to>
      <xdr:col>72</xdr:col>
      <xdr:colOff>38100</xdr:colOff>
      <xdr:row>77</xdr:row>
      <xdr:rowOff>138232</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3652500" y="13238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77</xdr:row>
      <xdr:rowOff>129359</xdr:rowOff>
    </xdr:from>
    <xdr:ext cx="59901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03795" y="13331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50507</xdr:rowOff>
    </xdr:from>
    <xdr:to>
      <xdr:col>67</xdr:col>
      <xdr:colOff>101600</xdr:colOff>
      <xdr:row>77</xdr:row>
      <xdr:rowOff>152107</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2763500" y="1325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77</xdr:row>
      <xdr:rowOff>143234</xdr:rowOff>
    </xdr:from>
    <xdr:ext cx="59901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14795" y="13344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166776</xdr:rowOff>
    </xdr:from>
    <xdr:to>
      <xdr:col>85</xdr:col>
      <xdr:colOff>177800</xdr:colOff>
      <xdr:row>77</xdr:row>
      <xdr:rowOff>96926</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6268700" y="13196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18203</xdr:rowOff>
    </xdr:from>
    <xdr:ext cx="599010" cy="259045"/>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6370300" y="13048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5721</xdr:rowOff>
    </xdr:from>
    <xdr:to>
      <xdr:col>81</xdr:col>
      <xdr:colOff>101600</xdr:colOff>
      <xdr:row>77</xdr:row>
      <xdr:rowOff>107321</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5430500" y="13207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123848</xdr:rowOff>
    </xdr:from>
    <xdr:ext cx="599010"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5181795" y="129825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140370</xdr:rowOff>
    </xdr:from>
    <xdr:to>
      <xdr:col>76</xdr:col>
      <xdr:colOff>165100</xdr:colOff>
      <xdr:row>77</xdr:row>
      <xdr:rowOff>70520</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4541500" y="1317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87046</xdr:rowOff>
    </xdr:from>
    <xdr:ext cx="599010"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292795" y="129457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164477</xdr:rowOff>
    </xdr:from>
    <xdr:to>
      <xdr:col>72</xdr:col>
      <xdr:colOff>38100</xdr:colOff>
      <xdr:row>77</xdr:row>
      <xdr:rowOff>94627</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3652500" y="13194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111154</xdr:rowOff>
    </xdr:from>
    <xdr:ext cx="599010"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403795" y="12969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13846</xdr:rowOff>
    </xdr:from>
    <xdr:to>
      <xdr:col>67</xdr:col>
      <xdr:colOff>101600</xdr:colOff>
      <xdr:row>77</xdr:row>
      <xdr:rowOff>115446</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2763500" y="13215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131973</xdr:rowOff>
    </xdr:from>
    <xdr:ext cx="599010"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514795" y="12990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132880</xdr:rowOff>
    </xdr:from>
    <xdr:to>
      <xdr:col>85</xdr:col>
      <xdr:colOff>126364</xdr:colOff>
      <xdr:row>98</xdr:row>
      <xdr:rowOff>139619</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563380"/>
          <a:ext cx="1269" cy="1378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143446</xdr:rowOff>
    </xdr:from>
    <xdr:ext cx="313932"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69455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139619</xdr:rowOff>
    </xdr:from>
    <xdr:to>
      <xdr:col>86</xdr:col>
      <xdr:colOff>25400</xdr:colOff>
      <xdr:row>98</xdr:row>
      <xdr:rowOff>139619</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69417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79557</xdr:rowOff>
    </xdr:from>
    <xdr:ext cx="690189"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3386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1,507,459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132880</xdr:rowOff>
    </xdr:from>
    <xdr:to>
      <xdr:col>86</xdr:col>
      <xdr:colOff>25400</xdr:colOff>
      <xdr:row>90</xdr:row>
      <xdr:rowOff>132880</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563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90672</xdr:rowOff>
    </xdr:from>
    <xdr:to>
      <xdr:col>85</xdr:col>
      <xdr:colOff>127000</xdr:colOff>
      <xdr:row>98</xdr:row>
      <xdr:rowOff>139619</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5481300" y="16892772"/>
          <a:ext cx="838200" cy="48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2398</xdr:rowOff>
    </xdr:from>
    <xdr:ext cx="599010"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6330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150971</xdr:rowOff>
    </xdr:from>
    <xdr:to>
      <xdr:col>85</xdr:col>
      <xdr:colOff>177800</xdr:colOff>
      <xdr:row>98</xdr:row>
      <xdr:rowOff>81121</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781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90672</xdr:rowOff>
    </xdr:from>
    <xdr:to>
      <xdr:col>81</xdr:col>
      <xdr:colOff>50800</xdr:colOff>
      <xdr:row>98</xdr:row>
      <xdr:rowOff>105032</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4592300" y="16892772"/>
          <a:ext cx="889000" cy="14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158102</xdr:rowOff>
    </xdr:from>
    <xdr:to>
      <xdr:col>81</xdr:col>
      <xdr:colOff>101600</xdr:colOff>
      <xdr:row>98</xdr:row>
      <xdr:rowOff>88252</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788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104779</xdr:rowOff>
    </xdr:from>
    <xdr:ext cx="59901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181795" y="16563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105032</xdr:rowOff>
    </xdr:from>
    <xdr:to>
      <xdr:col>76</xdr:col>
      <xdr:colOff>114300</xdr:colOff>
      <xdr:row>98</xdr:row>
      <xdr:rowOff>137961</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3703300" y="16907132"/>
          <a:ext cx="889000" cy="32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151967</xdr:rowOff>
    </xdr:from>
    <xdr:to>
      <xdr:col>76</xdr:col>
      <xdr:colOff>165100</xdr:colOff>
      <xdr:row>98</xdr:row>
      <xdr:rowOff>82117</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782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98644</xdr:rowOff>
    </xdr:from>
    <xdr:ext cx="59901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292795" y="165578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137753</xdr:rowOff>
    </xdr:from>
    <xdr:to>
      <xdr:col>71</xdr:col>
      <xdr:colOff>177800</xdr:colOff>
      <xdr:row>98</xdr:row>
      <xdr:rowOff>137961</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a:off x="12814300" y="16939853"/>
          <a:ext cx="889000" cy="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138706</xdr:rowOff>
    </xdr:from>
    <xdr:to>
      <xdr:col>72</xdr:col>
      <xdr:colOff>38100</xdr:colOff>
      <xdr:row>98</xdr:row>
      <xdr:rowOff>68856</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769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85383</xdr:rowOff>
    </xdr:from>
    <xdr:ext cx="59901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03795" y="16544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15325</xdr:rowOff>
    </xdr:from>
    <xdr:to>
      <xdr:col>67</xdr:col>
      <xdr:colOff>101600</xdr:colOff>
      <xdr:row>98</xdr:row>
      <xdr:rowOff>116925</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817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133452</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592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88819</xdr:rowOff>
    </xdr:from>
    <xdr:to>
      <xdr:col>85</xdr:col>
      <xdr:colOff>177800</xdr:colOff>
      <xdr:row>99</xdr:row>
      <xdr:rowOff>18969</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890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3746</xdr:rowOff>
    </xdr:from>
    <xdr:ext cx="313932"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8058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39872</xdr:rowOff>
    </xdr:from>
    <xdr:to>
      <xdr:col>81</xdr:col>
      <xdr:colOff>101600</xdr:colOff>
      <xdr:row>98</xdr:row>
      <xdr:rowOff>141472</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841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132599</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14111" y="16934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54232</xdr:rowOff>
    </xdr:from>
    <xdr:to>
      <xdr:col>76</xdr:col>
      <xdr:colOff>165100</xdr:colOff>
      <xdr:row>98</xdr:row>
      <xdr:rowOff>155832</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856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146959</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325111" y="16949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87161</xdr:rowOff>
    </xdr:from>
    <xdr:to>
      <xdr:col>72</xdr:col>
      <xdr:colOff>38100</xdr:colOff>
      <xdr:row>99</xdr:row>
      <xdr:rowOff>17311</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88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99</xdr:row>
      <xdr:rowOff>8438</xdr:rowOff>
    </xdr:from>
    <xdr:ext cx="469744"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68428" y="16981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86953</xdr:rowOff>
    </xdr:from>
    <xdr:to>
      <xdr:col>67</xdr:col>
      <xdr:colOff>101600</xdr:colOff>
      <xdr:row>99</xdr:row>
      <xdr:rowOff>17103</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889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8230</xdr:rowOff>
    </xdr:from>
    <xdr:ext cx="469744"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79428" y="16981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投資及び出資金グラフ枠">
          <a:extLst>
            <a:ext uri="{FF2B5EF4-FFF2-40B4-BE49-F238E27FC236}">
              <a16:creationId xmlns:a16="http://schemas.microsoft.com/office/drawing/2014/main" id="{00000000-0008-0000-06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55004</xdr:rowOff>
    </xdr:from>
    <xdr:to>
      <xdr:col>116</xdr:col>
      <xdr:colOff>62864</xdr:colOff>
      <xdr:row>39</xdr:row>
      <xdr:rowOff>98878</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22159595" y="5369954"/>
          <a:ext cx="1269" cy="14154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4" name="投資及び出資金最小値テキスト">
          <a:extLst>
            <a:ext uri="{FF2B5EF4-FFF2-40B4-BE49-F238E27FC236}">
              <a16:creationId xmlns:a16="http://schemas.microsoft.com/office/drawing/2014/main" id="{00000000-0008-0000-0600-0000E8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1681</xdr:rowOff>
    </xdr:from>
    <xdr:ext cx="534377" cy="259045"/>
    <xdr:sp macro="" textlink="">
      <xdr:nvSpPr>
        <xdr:cNvPr id="746" name="投資及び出資金最大値テキスト">
          <a:extLst>
            <a:ext uri="{FF2B5EF4-FFF2-40B4-BE49-F238E27FC236}">
              <a16:creationId xmlns:a16="http://schemas.microsoft.com/office/drawing/2014/main" id="{00000000-0008-0000-0600-0000EA020000}"/>
            </a:ext>
          </a:extLst>
        </xdr:cNvPr>
        <xdr:cNvSpPr txBox="1"/>
      </xdr:nvSpPr>
      <xdr:spPr>
        <a:xfrm>
          <a:off x="22212300" y="5145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55004</xdr:rowOff>
    </xdr:from>
    <xdr:to>
      <xdr:col>116</xdr:col>
      <xdr:colOff>152400</xdr:colOff>
      <xdr:row>31</xdr:row>
      <xdr:rowOff>55004</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2072600" y="5369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112104</xdr:rowOff>
    </xdr:from>
    <xdr:ext cx="469744" cy="259045"/>
    <xdr:sp macro="" textlink="">
      <xdr:nvSpPr>
        <xdr:cNvPr id="749" name="投資及び出資金平均値テキスト">
          <a:extLst>
            <a:ext uri="{FF2B5EF4-FFF2-40B4-BE49-F238E27FC236}">
              <a16:creationId xmlns:a16="http://schemas.microsoft.com/office/drawing/2014/main" id="{00000000-0008-0000-0600-0000ED020000}"/>
            </a:ext>
          </a:extLst>
        </xdr:cNvPr>
        <xdr:cNvSpPr txBox="1"/>
      </xdr:nvSpPr>
      <xdr:spPr>
        <a:xfrm>
          <a:off x="22212300" y="64557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89226</xdr:rowOff>
    </xdr:from>
    <xdr:to>
      <xdr:col>116</xdr:col>
      <xdr:colOff>114300</xdr:colOff>
      <xdr:row>39</xdr:row>
      <xdr:rowOff>19376</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2110700" y="660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160827</xdr:rowOff>
    </xdr:from>
    <xdr:to>
      <xdr:col>112</xdr:col>
      <xdr:colOff>38100</xdr:colOff>
      <xdr:row>39</xdr:row>
      <xdr:rowOff>90977</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21272500" y="6675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107504</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088428" y="6451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4" name="直線コネクタ 753">
          <a:extLst>
            <a:ext uri="{FF2B5EF4-FFF2-40B4-BE49-F238E27FC236}">
              <a16:creationId xmlns:a16="http://schemas.microsoft.com/office/drawing/2014/main" id="{00000000-0008-0000-0600-0000F2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3077</xdr:rowOff>
    </xdr:from>
    <xdr:to>
      <xdr:col>107</xdr:col>
      <xdr:colOff>101600</xdr:colOff>
      <xdr:row>39</xdr:row>
      <xdr:rowOff>104677</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20383500" y="6689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121204</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199428" y="6464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7" name="直線コネクタ 756">
          <a:extLst>
            <a:ext uri="{FF2B5EF4-FFF2-40B4-BE49-F238E27FC236}">
              <a16:creationId xmlns:a16="http://schemas.microsoft.com/office/drawing/2014/main" id="{00000000-0008-0000-0600-0000F5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7257</xdr:rowOff>
    </xdr:from>
    <xdr:to>
      <xdr:col>102</xdr:col>
      <xdr:colOff>165100</xdr:colOff>
      <xdr:row>39</xdr:row>
      <xdr:rowOff>108857</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9494500" y="6693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125384</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10428" y="6469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7437</xdr:rowOff>
    </xdr:from>
    <xdr:to>
      <xdr:col>98</xdr:col>
      <xdr:colOff>38100</xdr:colOff>
      <xdr:row>39</xdr:row>
      <xdr:rowOff>109037</xdr:rowOff>
    </xdr:to>
    <xdr:sp macro="" textlink="">
      <xdr:nvSpPr>
        <xdr:cNvPr id="760" name="フローチャート: 判断 759">
          <a:extLst>
            <a:ext uri="{FF2B5EF4-FFF2-40B4-BE49-F238E27FC236}">
              <a16:creationId xmlns:a16="http://schemas.microsoft.com/office/drawing/2014/main" id="{00000000-0008-0000-0600-0000F8020000}"/>
            </a:ext>
          </a:extLst>
        </xdr:cNvPr>
        <xdr:cNvSpPr/>
      </xdr:nvSpPr>
      <xdr:spPr>
        <a:xfrm>
          <a:off x="18605500" y="6693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125564</xdr:rowOff>
    </xdr:from>
    <xdr:ext cx="469744"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21428" y="6469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68" name="投資及び出資金該当値テキスト">
          <a:extLst>
            <a:ext uri="{FF2B5EF4-FFF2-40B4-BE49-F238E27FC236}">
              <a16:creationId xmlns:a16="http://schemas.microsoft.com/office/drawing/2014/main" id="{00000000-0008-0000-0600-00000003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5" name="楕円 774">
          <a:extLst>
            <a:ext uri="{FF2B5EF4-FFF2-40B4-BE49-F238E27FC236}">
              <a16:creationId xmlns:a16="http://schemas.microsoft.com/office/drawing/2014/main" id="{00000000-0008-0000-0600-000007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9" name="貸付金グラフ枠">
          <a:extLst>
            <a:ext uri="{FF2B5EF4-FFF2-40B4-BE49-F238E27FC236}">
              <a16:creationId xmlns:a16="http://schemas.microsoft.com/office/drawing/2014/main" id="{00000000-0008-0000-0600-00001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40742</xdr:rowOff>
    </xdr:from>
    <xdr:to>
      <xdr:col>116</xdr:col>
      <xdr:colOff>62864</xdr:colOff>
      <xdr:row>59</xdr:row>
      <xdr:rowOff>44450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22159595" y="8784692"/>
          <a:ext cx="1269" cy="1375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801" name="貸付金最小値テキスト">
          <a:extLst>
            <a:ext uri="{FF2B5EF4-FFF2-40B4-BE49-F238E27FC236}">
              <a16:creationId xmlns:a16="http://schemas.microsoft.com/office/drawing/2014/main" id="{00000000-0008-0000-0600-000021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158869</xdr:rowOff>
    </xdr:from>
    <xdr:ext cx="599010" cy="259045"/>
    <xdr:sp macro="" textlink="">
      <xdr:nvSpPr>
        <xdr:cNvPr id="803" name="貸付金最大値テキスト">
          <a:extLst>
            <a:ext uri="{FF2B5EF4-FFF2-40B4-BE49-F238E27FC236}">
              <a16:creationId xmlns:a16="http://schemas.microsoft.com/office/drawing/2014/main" id="{00000000-0008-0000-0600-000023030000}"/>
            </a:ext>
          </a:extLst>
        </xdr:cNvPr>
        <xdr:cNvSpPr txBox="1"/>
      </xdr:nvSpPr>
      <xdr:spPr>
        <a:xfrm>
          <a:off x="22212300" y="8559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40742</xdr:rowOff>
    </xdr:from>
    <xdr:to>
      <xdr:col>116</xdr:col>
      <xdr:colOff>152400</xdr:colOff>
      <xdr:row>51</xdr:row>
      <xdr:rowOff>40742</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2072600" y="8784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151854</xdr:rowOff>
    </xdr:from>
    <xdr:to>
      <xdr:col>116</xdr:col>
      <xdr:colOff>63500</xdr:colOff>
      <xdr:row>58</xdr:row>
      <xdr:rowOff>152400</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21323300" y="10095954"/>
          <a:ext cx="838200" cy="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76369</xdr:rowOff>
    </xdr:from>
    <xdr:ext cx="469744" cy="259045"/>
    <xdr:sp macro="" textlink="">
      <xdr:nvSpPr>
        <xdr:cNvPr id="806" name="貸付金平均値テキスト">
          <a:extLst>
            <a:ext uri="{FF2B5EF4-FFF2-40B4-BE49-F238E27FC236}">
              <a16:creationId xmlns:a16="http://schemas.microsoft.com/office/drawing/2014/main" id="{00000000-0008-0000-0600-000026030000}"/>
            </a:ext>
          </a:extLst>
        </xdr:cNvPr>
        <xdr:cNvSpPr txBox="1"/>
      </xdr:nvSpPr>
      <xdr:spPr>
        <a:xfrm>
          <a:off x="22212300" y="98490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53492</xdr:rowOff>
    </xdr:from>
    <xdr:to>
      <xdr:col>116</xdr:col>
      <xdr:colOff>114300</xdr:colOff>
      <xdr:row>58</xdr:row>
      <xdr:rowOff>155092</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22110700" y="999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152400</xdr:rowOff>
    </xdr:from>
    <xdr:to>
      <xdr:col>111</xdr:col>
      <xdr:colOff>177800</xdr:colOff>
      <xdr:row>58</xdr:row>
      <xdr:rowOff>153378</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20434300" y="10096500"/>
          <a:ext cx="889000" cy="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67564</xdr:rowOff>
    </xdr:from>
    <xdr:to>
      <xdr:col>112</xdr:col>
      <xdr:colOff>38100</xdr:colOff>
      <xdr:row>58</xdr:row>
      <xdr:rowOff>169164</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1272500" y="10011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14241</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088428" y="9786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153378</xdr:rowOff>
    </xdr:from>
    <xdr:to>
      <xdr:col>107</xdr:col>
      <xdr:colOff>50800</xdr:colOff>
      <xdr:row>58</xdr:row>
      <xdr:rowOff>153581</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flipV="1">
          <a:off x="19545300" y="10097478"/>
          <a:ext cx="889000" cy="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63729</xdr:rowOff>
    </xdr:from>
    <xdr:to>
      <xdr:col>107</xdr:col>
      <xdr:colOff>101600</xdr:colOff>
      <xdr:row>58</xdr:row>
      <xdr:rowOff>165329</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20383500" y="10007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10406</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199428" y="9783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153581</xdr:rowOff>
    </xdr:from>
    <xdr:to>
      <xdr:col>102</xdr:col>
      <xdr:colOff>114300</xdr:colOff>
      <xdr:row>58</xdr:row>
      <xdr:rowOff>155156</xdr:rowOff>
    </xdr:to>
    <xdr:cxnSp macro="">
      <xdr:nvCxnSpPr>
        <xdr:cNvPr id="814" name="直線コネクタ 813">
          <a:extLst>
            <a:ext uri="{FF2B5EF4-FFF2-40B4-BE49-F238E27FC236}">
              <a16:creationId xmlns:a16="http://schemas.microsoft.com/office/drawing/2014/main" id="{00000000-0008-0000-0600-00002E030000}"/>
            </a:ext>
          </a:extLst>
        </xdr:cNvPr>
        <xdr:cNvCxnSpPr/>
      </xdr:nvCxnSpPr>
      <xdr:spPr>
        <a:xfrm flipV="1">
          <a:off x="18656300" y="10097681"/>
          <a:ext cx="889000" cy="1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63868</xdr:rowOff>
    </xdr:from>
    <xdr:to>
      <xdr:col>102</xdr:col>
      <xdr:colOff>165100</xdr:colOff>
      <xdr:row>58</xdr:row>
      <xdr:rowOff>165468</xdr:rowOff>
    </xdr:to>
    <xdr:sp macro="" textlink="">
      <xdr:nvSpPr>
        <xdr:cNvPr id="815" name="フローチャート: 判断 814">
          <a:extLst>
            <a:ext uri="{FF2B5EF4-FFF2-40B4-BE49-F238E27FC236}">
              <a16:creationId xmlns:a16="http://schemas.microsoft.com/office/drawing/2014/main" id="{00000000-0008-0000-0600-00002F030000}"/>
            </a:ext>
          </a:extLst>
        </xdr:cNvPr>
        <xdr:cNvSpPr/>
      </xdr:nvSpPr>
      <xdr:spPr>
        <a:xfrm>
          <a:off x="19494500" y="10007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10545</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10428" y="9783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61709</xdr:rowOff>
    </xdr:from>
    <xdr:to>
      <xdr:col>98</xdr:col>
      <xdr:colOff>38100</xdr:colOff>
      <xdr:row>58</xdr:row>
      <xdr:rowOff>163309</xdr:rowOff>
    </xdr:to>
    <xdr:sp macro="" textlink="">
      <xdr:nvSpPr>
        <xdr:cNvPr id="817" name="フローチャート: 判断 816">
          <a:extLst>
            <a:ext uri="{FF2B5EF4-FFF2-40B4-BE49-F238E27FC236}">
              <a16:creationId xmlns:a16="http://schemas.microsoft.com/office/drawing/2014/main" id="{00000000-0008-0000-0600-000031030000}"/>
            </a:ext>
          </a:extLst>
        </xdr:cNvPr>
        <xdr:cNvSpPr/>
      </xdr:nvSpPr>
      <xdr:spPr>
        <a:xfrm>
          <a:off x="18605500" y="10005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8386</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8421428" y="9781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101054</xdr:rowOff>
    </xdr:from>
    <xdr:to>
      <xdr:col>116</xdr:col>
      <xdr:colOff>114300</xdr:colOff>
      <xdr:row>59</xdr:row>
      <xdr:rowOff>31204</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2110700" y="10045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31920</xdr:rowOff>
    </xdr:from>
    <xdr:ext cx="469744" cy="259045"/>
    <xdr:sp macro="" textlink="">
      <xdr:nvSpPr>
        <xdr:cNvPr id="825" name="貸付金該当値テキスト">
          <a:extLst>
            <a:ext uri="{FF2B5EF4-FFF2-40B4-BE49-F238E27FC236}">
              <a16:creationId xmlns:a16="http://schemas.microsoft.com/office/drawing/2014/main" id="{00000000-0008-0000-0600-000039030000}"/>
            </a:ext>
          </a:extLst>
        </xdr:cNvPr>
        <xdr:cNvSpPr txBox="1"/>
      </xdr:nvSpPr>
      <xdr:spPr>
        <a:xfrm>
          <a:off x="22212300" y="9976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101600</xdr:rowOff>
    </xdr:from>
    <xdr:to>
      <xdr:col>112</xdr:col>
      <xdr:colOff>38100</xdr:colOff>
      <xdr:row>59</xdr:row>
      <xdr:rowOff>31750</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21272500" y="1004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22877</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21088428" y="10138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102578</xdr:rowOff>
    </xdr:from>
    <xdr:to>
      <xdr:col>107</xdr:col>
      <xdr:colOff>101600</xdr:colOff>
      <xdr:row>59</xdr:row>
      <xdr:rowOff>32728</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20383500" y="10046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23855</xdr:rowOff>
    </xdr:from>
    <xdr:ext cx="469744"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20199428" y="10139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102781</xdr:rowOff>
    </xdr:from>
    <xdr:to>
      <xdr:col>102</xdr:col>
      <xdr:colOff>165100</xdr:colOff>
      <xdr:row>59</xdr:row>
      <xdr:rowOff>32931</xdr:rowOff>
    </xdr:to>
    <xdr:sp macro="" textlink="">
      <xdr:nvSpPr>
        <xdr:cNvPr id="830" name="楕円 829">
          <a:extLst>
            <a:ext uri="{FF2B5EF4-FFF2-40B4-BE49-F238E27FC236}">
              <a16:creationId xmlns:a16="http://schemas.microsoft.com/office/drawing/2014/main" id="{00000000-0008-0000-0600-00003E030000}"/>
            </a:ext>
          </a:extLst>
        </xdr:cNvPr>
        <xdr:cNvSpPr/>
      </xdr:nvSpPr>
      <xdr:spPr>
        <a:xfrm>
          <a:off x="19494500" y="10046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24058</xdr:rowOff>
    </xdr:from>
    <xdr:ext cx="469744"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9310428" y="10139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104356</xdr:rowOff>
    </xdr:from>
    <xdr:to>
      <xdr:col>98</xdr:col>
      <xdr:colOff>38100</xdr:colOff>
      <xdr:row>59</xdr:row>
      <xdr:rowOff>34506</xdr:rowOff>
    </xdr:to>
    <xdr:sp macro="" textlink="">
      <xdr:nvSpPr>
        <xdr:cNvPr id="832" name="楕円 831">
          <a:extLst>
            <a:ext uri="{FF2B5EF4-FFF2-40B4-BE49-F238E27FC236}">
              <a16:creationId xmlns:a16="http://schemas.microsoft.com/office/drawing/2014/main" id="{00000000-0008-0000-0600-000040030000}"/>
            </a:ext>
          </a:extLst>
        </xdr:cNvPr>
        <xdr:cNvSpPr/>
      </xdr:nvSpPr>
      <xdr:spPr>
        <a:xfrm>
          <a:off x="18605500" y="10048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25633</xdr:rowOff>
    </xdr:from>
    <xdr:ext cx="469744"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421428" y="10141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78</xdr:row>
      <xdr:rowOff>139700</xdr:rowOff>
    </xdr:from>
    <xdr:to>
      <xdr:col>120</xdr:col>
      <xdr:colOff>114300</xdr:colOff>
      <xdr:row>78</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77</xdr:row>
      <xdr:rowOff>168927</xdr:rowOff>
    </xdr:from>
    <xdr:ext cx="248786"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8039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75</xdr:row>
      <xdr:rowOff>54627</xdr:rowOff>
    </xdr:from>
    <xdr:ext cx="59541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692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72</xdr:row>
      <xdr:rowOff>111777</xdr:rowOff>
    </xdr:from>
    <xdr:ext cx="59541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692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168927</xdr:rowOff>
    </xdr:from>
    <xdr:ext cx="59541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692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4" name="繰出金グラフ枠">
          <a:extLst>
            <a:ext uri="{FF2B5EF4-FFF2-40B4-BE49-F238E27FC236}">
              <a16:creationId xmlns:a16="http://schemas.microsoft.com/office/drawing/2014/main" id="{00000000-0008-0000-0600-00005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142718</xdr:rowOff>
    </xdr:from>
    <xdr:to>
      <xdr:col>116</xdr:col>
      <xdr:colOff>62864</xdr:colOff>
      <xdr:row>78</xdr:row>
      <xdr:rowOff>35344</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2159595" y="12144218"/>
          <a:ext cx="1269" cy="12642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39171</xdr:rowOff>
    </xdr:from>
    <xdr:ext cx="534377" cy="259045"/>
    <xdr:sp macro="" textlink="">
      <xdr:nvSpPr>
        <xdr:cNvPr id="856" name="繰出金最小値テキスト">
          <a:extLst>
            <a:ext uri="{FF2B5EF4-FFF2-40B4-BE49-F238E27FC236}">
              <a16:creationId xmlns:a16="http://schemas.microsoft.com/office/drawing/2014/main" id="{00000000-0008-0000-0600-000058030000}"/>
            </a:ext>
          </a:extLst>
        </xdr:cNvPr>
        <xdr:cNvSpPr txBox="1"/>
      </xdr:nvSpPr>
      <xdr:spPr>
        <a:xfrm>
          <a:off x="22212300" y="13412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35344</xdr:rowOff>
    </xdr:from>
    <xdr:to>
      <xdr:col>116</xdr:col>
      <xdr:colOff>152400</xdr:colOff>
      <xdr:row>78</xdr:row>
      <xdr:rowOff>35344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3408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89395</xdr:rowOff>
    </xdr:from>
    <xdr:ext cx="599010" cy="259045"/>
    <xdr:sp macro="" textlink="">
      <xdr:nvSpPr>
        <xdr:cNvPr id="858" name="繰出金最大値テキスト">
          <a:extLst>
            <a:ext uri="{FF2B5EF4-FFF2-40B4-BE49-F238E27FC236}">
              <a16:creationId xmlns:a16="http://schemas.microsoft.com/office/drawing/2014/main" id="{00000000-0008-0000-0600-00005A030000}"/>
            </a:ext>
          </a:extLst>
        </xdr:cNvPr>
        <xdr:cNvSpPr txBox="1"/>
      </xdr:nvSpPr>
      <xdr:spPr>
        <a:xfrm>
          <a:off x="22212300" y="11919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142718</xdr:rowOff>
    </xdr:from>
    <xdr:to>
      <xdr:col>116</xdr:col>
      <xdr:colOff>152400</xdr:colOff>
      <xdr:row>70</xdr:row>
      <xdr:rowOff>142718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2144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125586</xdr:rowOff>
    </xdr:from>
    <xdr:to>
      <xdr:col>116</xdr:col>
      <xdr:colOff>63500</xdr:colOff>
      <xdr:row>77</xdr:row>
      <xdr:rowOff>14436</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21323300" y="12984336"/>
          <a:ext cx="838200" cy="2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68192</xdr:rowOff>
    </xdr:from>
    <xdr:ext cx="534377" cy="259045"/>
    <xdr:sp macro="" textlink="">
      <xdr:nvSpPr>
        <xdr:cNvPr id="861" name="繰出金平均値テキスト">
          <a:extLst>
            <a:ext uri="{FF2B5EF4-FFF2-40B4-BE49-F238E27FC236}">
              <a16:creationId xmlns:a16="http://schemas.microsoft.com/office/drawing/2014/main" id="{00000000-0008-0000-0600-00005D030000}"/>
            </a:ext>
          </a:extLst>
        </xdr:cNvPr>
        <xdr:cNvSpPr txBox="1"/>
      </xdr:nvSpPr>
      <xdr:spPr>
        <a:xfrm>
          <a:off x="22212300" y="129269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45315</xdr:rowOff>
    </xdr:from>
    <xdr:to>
      <xdr:col>116</xdr:col>
      <xdr:colOff>114300</xdr:colOff>
      <xdr:row>76</xdr:row>
      <xdr:rowOff>146915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2110700" y="13075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125586</xdr:rowOff>
    </xdr:from>
    <xdr:to>
      <xdr:col>111</xdr:col>
      <xdr:colOff>177800</xdr:colOff>
      <xdr:row>76</xdr:row>
      <xdr:rowOff>27736</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20434300" y="12984336"/>
          <a:ext cx="889000" cy="73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88799</xdr:rowOff>
    </xdr:from>
    <xdr:to>
      <xdr:col>112</xdr:col>
      <xdr:colOff>38100</xdr:colOff>
      <xdr:row>76</xdr:row>
      <xdr:rowOff>18949</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1272500" y="12947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76</xdr:row>
      <xdr:rowOff>10076</xdr:rowOff>
    </xdr:from>
    <xdr:ext cx="59901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23795" y="13040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27736</xdr:rowOff>
    </xdr:from>
    <xdr:to>
      <xdr:col>107</xdr:col>
      <xdr:colOff>50800</xdr:colOff>
      <xdr:row>76</xdr:row>
      <xdr:rowOff>44520</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19545300" y="13057936"/>
          <a:ext cx="889000" cy="16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66424</xdr:rowOff>
    </xdr:from>
    <xdr:to>
      <xdr:col>107</xdr:col>
      <xdr:colOff>101600</xdr:colOff>
      <xdr:row>75</xdr:row>
      <xdr:rowOff>168024</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20383500" y="12925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74</xdr:row>
      <xdr:rowOff>13101</xdr:rowOff>
    </xdr:from>
    <xdr:ext cx="59901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34795" y="12700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11368</xdr:rowOff>
    </xdr:from>
    <xdr:to>
      <xdr:col>102</xdr:col>
      <xdr:colOff>114300</xdr:colOff>
      <xdr:row>76</xdr:row>
      <xdr:rowOff>44520</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a:off x="18656300" y="13041568"/>
          <a:ext cx="889000" cy="3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91694</xdr:rowOff>
    </xdr:from>
    <xdr:to>
      <xdr:col>102</xdr:col>
      <xdr:colOff>165100</xdr:colOff>
      <xdr:row>76</xdr:row>
      <xdr:rowOff>21844</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9494500" y="1295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74</xdr:row>
      <xdr:rowOff>38371</xdr:rowOff>
    </xdr:from>
    <xdr:ext cx="59901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45795" y="12725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89343</xdr:rowOff>
    </xdr:from>
    <xdr:to>
      <xdr:col>98</xdr:col>
      <xdr:colOff>38100</xdr:colOff>
      <xdr:row>76</xdr:row>
      <xdr:rowOff>19493</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8605500" y="12948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74</xdr:row>
      <xdr:rowOff>36020</xdr:rowOff>
    </xdr:from>
    <xdr:ext cx="59901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56795" y="127233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135086</xdr:rowOff>
    </xdr:from>
    <xdr:to>
      <xdr:col>116</xdr:col>
      <xdr:colOff>114300</xdr:colOff>
      <xdr:row>77</xdr:row>
      <xdr:rowOff>65236</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2110700" y="13165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113513</xdr:rowOff>
    </xdr:from>
    <xdr:ext cx="534377" cy="259045"/>
    <xdr:sp macro="" textlink="">
      <xdr:nvSpPr>
        <xdr:cNvPr id="880" name="繰出金該当値テキスト">
          <a:extLst>
            <a:ext uri="{FF2B5EF4-FFF2-40B4-BE49-F238E27FC236}">
              <a16:creationId xmlns:a16="http://schemas.microsoft.com/office/drawing/2014/main" id="{00000000-0008-0000-0600-000070030000}"/>
            </a:ext>
          </a:extLst>
        </xdr:cNvPr>
        <xdr:cNvSpPr txBox="1"/>
      </xdr:nvSpPr>
      <xdr:spPr>
        <a:xfrm>
          <a:off x="22212300" y="13143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74786</xdr:rowOff>
    </xdr:from>
    <xdr:to>
      <xdr:col>112</xdr:col>
      <xdr:colOff>38100</xdr:colOff>
      <xdr:row>76</xdr:row>
      <xdr:rowOff>4936</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1272500" y="12933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74</xdr:row>
      <xdr:rowOff>21463</xdr:rowOff>
    </xdr:from>
    <xdr:ext cx="599010"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1023795" y="12708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148386</xdr:rowOff>
    </xdr:from>
    <xdr:to>
      <xdr:col>107</xdr:col>
      <xdr:colOff>101600</xdr:colOff>
      <xdr:row>76</xdr:row>
      <xdr:rowOff>78536</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0383500" y="13007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69663</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0167111" y="13099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165170</xdr:rowOff>
    </xdr:from>
    <xdr:to>
      <xdr:col>102</xdr:col>
      <xdr:colOff>165100</xdr:colOff>
      <xdr:row>76</xdr:row>
      <xdr:rowOff>95320</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9494500" y="13023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86447</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9278111" y="13116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132018</xdr:rowOff>
    </xdr:from>
    <xdr:to>
      <xdr:col>98</xdr:col>
      <xdr:colOff>38100</xdr:colOff>
      <xdr:row>76</xdr:row>
      <xdr:rowOff>62168</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8605500" y="12990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76</xdr:row>
      <xdr:rowOff>53295</xdr:rowOff>
    </xdr:from>
    <xdr:ext cx="599010"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356795" y="130834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a:extLst>
            <a:ext uri="{FF2B5EF4-FFF2-40B4-BE49-F238E27FC236}">
              <a16:creationId xmlns:a16="http://schemas.microsoft.com/office/drawing/2014/main" id="{00000000-0008-0000-0600-00008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5" name="前年度繰上充用金最小値テキスト">
          <a:extLst>
            <a:ext uri="{FF2B5EF4-FFF2-40B4-BE49-F238E27FC236}">
              <a16:creationId xmlns:a16="http://schemas.microsoft.com/office/drawing/2014/main" id="{00000000-0008-0000-0600-00008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7" name="前年度繰上充用金最大値テキスト">
          <a:extLst>
            <a:ext uri="{FF2B5EF4-FFF2-40B4-BE49-F238E27FC236}">
              <a16:creationId xmlns:a16="http://schemas.microsoft.com/office/drawing/2014/main" id="{00000000-0008-0000-0600-00008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0" name="前年度繰上充用金平均値テキスト">
          <a:extLst>
            <a:ext uri="{FF2B5EF4-FFF2-40B4-BE49-F238E27FC236}">
              <a16:creationId xmlns:a16="http://schemas.microsoft.com/office/drawing/2014/main" id="{00000000-0008-0000-0600-00008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9" name="前年度繰上充用金該当値テキスト">
          <a:extLst>
            <a:ext uri="{FF2B5EF4-FFF2-40B4-BE49-F238E27FC236}">
              <a16:creationId xmlns:a16="http://schemas.microsoft.com/office/drawing/2014/main" id="{00000000-0008-0000-0600-0000A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人件費の増加要因は人事院勧告のベースアップと地域おこし協力隊の増員によるもの。</a:t>
          </a:r>
        </a:p>
        <a:p>
          <a:r>
            <a:rPr kumimoji="1" lang="ja-JP" altLang="en-US" sz="1300">
              <a:latin typeface="ＭＳ Ｐゴシック" panose="020B0600070205080204" pitchFamily="50" charset="-128"/>
              <a:ea typeface="ＭＳ Ｐゴシック" panose="020B0600070205080204" pitchFamily="50" charset="-128"/>
            </a:rPr>
            <a:t>維持補修費の増加要因は除雪経費の減。</a:t>
          </a:r>
        </a:p>
        <a:p>
          <a:r>
            <a:rPr kumimoji="1" lang="ja-JP" altLang="en-US" sz="1300">
              <a:latin typeface="ＭＳ Ｐゴシック" panose="020B0600070205080204" pitchFamily="50" charset="-128"/>
              <a:ea typeface="ＭＳ Ｐゴシック" panose="020B0600070205080204" pitchFamily="50" charset="-128"/>
            </a:rPr>
            <a:t>また、維持補修費が類似団体と比較しても大きく上回っているのは公共施設の老朽化による維持補修費が年々増加傾向にあるためである。</a:t>
          </a:r>
        </a:p>
        <a:p>
          <a:r>
            <a:rPr kumimoji="1" lang="ja-JP" altLang="en-US" sz="1300">
              <a:latin typeface="ＭＳ Ｐゴシック" panose="020B0600070205080204" pitchFamily="50" charset="-128"/>
              <a:ea typeface="ＭＳ Ｐゴシック" panose="020B0600070205080204" pitchFamily="50" charset="-128"/>
            </a:rPr>
            <a:t>普通建設事業費の大幅な増加の主な要因は公営住宅の建設によるものである。</a:t>
          </a:r>
        </a:p>
        <a:p>
          <a:r>
            <a:rPr kumimoji="1" lang="ja-JP" altLang="en-US" sz="1300">
              <a:latin typeface="ＭＳ Ｐゴシック" panose="020B0600070205080204" pitchFamily="50" charset="-128"/>
              <a:ea typeface="ＭＳ Ｐゴシック" panose="020B0600070205080204" pitchFamily="50" charset="-128"/>
            </a:rPr>
            <a:t>補助費の大幅な増及び繰出金の大幅な減は、水道会計及び下水道会計が特別会計から公営企業会計に移行したことによるものである。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北海道京極町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2,776
2,638
231.49
5,097,915
5,047,513
49,083
2,783,973
3,969,006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議会費グラフ枠">
          <a:extLst>
            <a:ext uri="{FF2B5EF4-FFF2-40B4-BE49-F238E27FC236}">
              <a16:creationId xmlns:a16="http://schemas.microsoft.com/office/drawing/2014/main" id="{00000000-0008-0000-07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27115</xdr:rowOff>
    </xdr:from>
    <xdr:to>
      <xdr:col>24</xdr:col>
      <xdr:colOff>62865</xdr:colOff>
      <xdr:row>38</xdr:row>
      <xdr:rowOff>33230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flipV="1">
          <a:off x="4633595" y="5170615"/>
          <a:ext cx="1270" cy="1377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37057</xdr:rowOff>
    </xdr:from>
    <xdr:ext cx="469744" cy="259045"/>
    <xdr:sp macro="" textlink="">
      <xdr:nvSpPr>
        <xdr:cNvPr id="56" name="議会費最小値テキスト">
          <a:extLst>
            <a:ext uri="{FF2B5EF4-FFF2-40B4-BE49-F238E27FC236}">
              <a16:creationId xmlns:a16="http://schemas.microsoft.com/office/drawing/2014/main" id="{00000000-0008-0000-0700-000038000000}"/>
            </a:ext>
          </a:extLst>
        </xdr:cNvPr>
        <xdr:cNvSpPr txBox="1"/>
      </xdr:nvSpPr>
      <xdr:spPr>
        <a:xfrm>
          <a:off x="4686300" y="655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33230</xdr:rowOff>
    </xdr:from>
    <xdr:to>
      <xdr:col>24</xdr:col>
      <xdr:colOff>152400</xdr:colOff>
      <xdr:row>38</xdr:row>
      <xdr:rowOff>33230</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654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145242</xdr:rowOff>
    </xdr:from>
    <xdr:ext cx="534377" cy="259045"/>
    <xdr:sp macro="" textlink="">
      <xdr:nvSpPr>
        <xdr:cNvPr id="58" name="議会費最大値テキスト">
          <a:extLst>
            <a:ext uri="{FF2B5EF4-FFF2-40B4-BE49-F238E27FC236}">
              <a16:creationId xmlns:a16="http://schemas.microsoft.com/office/drawing/2014/main" id="{00000000-0008-0000-0700-00003A000000}"/>
            </a:ext>
          </a:extLst>
        </xdr:cNvPr>
        <xdr:cNvSpPr txBox="1"/>
      </xdr:nvSpPr>
      <xdr:spPr>
        <a:xfrm>
          <a:off x="4686300" y="4945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27115</xdr:rowOff>
    </xdr:from>
    <xdr:to>
      <xdr:col>24</xdr:col>
      <xdr:colOff>152400</xdr:colOff>
      <xdr:row>30</xdr:row>
      <xdr:rowOff>27115</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4546600" y="5170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138786</xdr:rowOff>
    </xdr:from>
    <xdr:to>
      <xdr:col>24</xdr:col>
      <xdr:colOff>63500</xdr:colOff>
      <xdr:row>36</xdr:row>
      <xdr:rowOff>168542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3797300" y="6310986"/>
          <a:ext cx="838200" cy="29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117467</xdr:rowOff>
    </xdr:from>
    <xdr:ext cx="534377" cy="259045"/>
    <xdr:sp macro="" textlink="">
      <xdr:nvSpPr>
        <xdr:cNvPr id="61" name="議会費平均値テキスト">
          <a:extLst>
            <a:ext uri="{FF2B5EF4-FFF2-40B4-BE49-F238E27FC236}">
              <a16:creationId xmlns:a16="http://schemas.microsoft.com/office/drawing/2014/main" id="{00000000-0008-0000-0700-00003D000000}"/>
            </a:ext>
          </a:extLst>
        </xdr:cNvPr>
        <xdr:cNvSpPr txBox="1"/>
      </xdr:nvSpPr>
      <xdr:spPr>
        <a:xfrm>
          <a:off x="4686300" y="62896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139040</xdr:rowOff>
    </xdr:from>
    <xdr:to>
      <xdr:col>24</xdr:col>
      <xdr:colOff>114300</xdr:colOff>
      <xdr:row>37</xdr:row>
      <xdr:rowOff>69190</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4584700" y="63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138786</xdr:rowOff>
    </xdr:from>
    <xdr:to>
      <xdr:col>19</xdr:col>
      <xdr:colOff>177800</xdr:colOff>
      <xdr:row>37</xdr:row>
      <xdr:rowOff>13779</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2908300" y="6310986"/>
          <a:ext cx="889000" cy="46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159823</xdr:rowOff>
    </xdr:from>
    <xdr:to>
      <xdr:col>20</xdr:col>
      <xdr:colOff>38100</xdr:colOff>
      <xdr:row>37</xdr:row>
      <xdr:rowOff>89973</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3746500" y="633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81100</xdr:rowOff>
    </xdr:from>
    <xdr:ext cx="534377"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3530111" y="6424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13779</xdr:rowOff>
    </xdr:from>
    <xdr:to>
      <xdr:col>15</xdr:col>
      <xdr:colOff>50800</xdr:colOff>
      <xdr:row>37</xdr:row>
      <xdr:rowOff>23685</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019300" y="6357429"/>
          <a:ext cx="889000" cy="9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164967</xdr:rowOff>
    </xdr:from>
    <xdr:to>
      <xdr:col>15</xdr:col>
      <xdr:colOff>101600</xdr:colOff>
      <xdr:row>37</xdr:row>
      <xdr:rowOff>95117</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2857500" y="6337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86244</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2641111" y="6429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23685</xdr:rowOff>
    </xdr:from>
    <xdr:to>
      <xdr:col>10</xdr:col>
      <xdr:colOff>114300</xdr:colOff>
      <xdr:row>37</xdr:row>
      <xdr:rowOff>31286</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1130300" y="6367335"/>
          <a:ext cx="889000" cy="7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7290</xdr:rowOff>
    </xdr:from>
    <xdr:to>
      <xdr:col>10</xdr:col>
      <xdr:colOff>165100</xdr:colOff>
      <xdr:row>37</xdr:row>
      <xdr:rowOff>108890</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968500" y="63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100017</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1752111" y="6443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9461</xdr:rowOff>
    </xdr:from>
    <xdr:to>
      <xdr:col>6</xdr:col>
      <xdr:colOff>38100</xdr:colOff>
      <xdr:row>37</xdr:row>
      <xdr:rowOff>111061</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1079500" y="635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102188</xdr:rowOff>
    </xdr:from>
    <xdr:ext cx="534377"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863111" y="6445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117742</xdr:rowOff>
    </xdr:from>
    <xdr:to>
      <xdr:col>24</xdr:col>
      <xdr:colOff>114300</xdr:colOff>
      <xdr:row>37</xdr:row>
      <xdr:rowOff>47892</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4584700" y="6289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140619</xdr:rowOff>
    </xdr:from>
    <xdr:ext cx="534377" cy="259045"/>
    <xdr:sp macro="" textlink="">
      <xdr:nvSpPr>
        <xdr:cNvPr id="80" name="議会費該当値テキスト">
          <a:extLst>
            <a:ext uri="{FF2B5EF4-FFF2-40B4-BE49-F238E27FC236}">
              <a16:creationId xmlns:a16="http://schemas.microsoft.com/office/drawing/2014/main" id="{00000000-0008-0000-0700-000050000000}"/>
            </a:ext>
          </a:extLst>
        </xdr:cNvPr>
        <xdr:cNvSpPr txBox="1"/>
      </xdr:nvSpPr>
      <xdr:spPr>
        <a:xfrm>
          <a:off x="4686300" y="6141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87986</xdr:rowOff>
    </xdr:from>
    <xdr:to>
      <xdr:col>20</xdr:col>
      <xdr:colOff>38100</xdr:colOff>
      <xdr:row>37</xdr:row>
      <xdr:rowOff>18136</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3746500" y="6260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34663</xdr:rowOff>
    </xdr:from>
    <xdr:ext cx="534377"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3530111" y="6035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134429</xdr:rowOff>
    </xdr:from>
    <xdr:to>
      <xdr:col>15</xdr:col>
      <xdr:colOff>101600</xdr:colOff>
      <xdr:row>37</xdr:row>
      <xdr:rowOff>64579</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2857500" y="6306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81106</xdr:rowOff>
    </xdr:from>
    <xdr:ext cx="534377"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2641111" y="6081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144335</xdr:rowOff>
    </xdr:from>
    <xdr:to>
      <xdr:col>10</xdr:col>
      <xdr:colOff>165100</xdr:colOff>
      <xdr:row>37</xdr:row>
      <xdr:rowOff>74485</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968500" y="6316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91012</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1752111" y="6091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151936</xdr:rowOff>
    </xdr:from>
    <xdr:to>
      <xdr:col>6</xdr:col>
      <xdr:colOff>38100</xdr:colOff>
      <xdr:row>37</xdr:row>
      <xdr:rowOff>82086</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1079500" y="6324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98613</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863111" y="6099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a:extLst>
            <a:ext uri="{FF2B5EF4-FFF2-40B4-BE49-F238E27FC236}">
              <a16:creationId xmlns:a16="http://schemas.microsoft.com/office/drawing/2014/main" id="{00000000-0008-0000-07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16142</xdr:rowOff>
    </xdr:from>
    <xdr:to>
      <xdr:col>24</xdr:col>
      <xdr:colOff>62865</xdr:colOff>
      <xdr:row>58</xdr:row>
      <xdr:rowOff>61973</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flipV="1">
          <a:off x="4633595" y="8931542"/>
          <a:ext cx="1270" cy="1074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65800</xdr:rowOff>
    </xdr:from>
    <xdr:ext cx="599010" cy="259045"/>
    <xdr:sp macro="" textlink="">
      <xdr:nvSpPr>
        <xdr:cNvPr id="111" name="総務費最小値テキスト">
          <a:extLst>
            <a:ext uri="{FF2B5EF4-FFF2-40B4-BE49-F238E27FC236}">
              <a16:creationId xmlns:a16="http://schemas.microsoft.com/office/drawing/2014/main" id="{00000000-0008-0000-0700-00006F000000}"/>
            </a:ext>
          </a:extLst>
        </xdr:cNvPr>
        <xdr:cNvSpPr txBox="1"/>
      </xdr:nvSpPr>
      <xdr:spPr>
        <a:xfrm>
          <a:off x="4686300" y="10009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61973</xdr:rowOff>
    </xdr:from>
    <xdr:to>
      <xdr:col>24</xdr:col>
      <xdr:colOff>152400</xdr:colOff>
      <xdr:row>58</xdr:row>
      <xdr:rowOff>61973</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4546600" y="10006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134269</xdr:rowOff>
    </xdr:from>
    <xdr:ext cx="690189" cy="259045"/>
    <xdr:sp macro="" textlink="">
      <xdr:nvSpPr>
        <xdr:cNvPr id="113" name="総務費最大値テキスト">
          <a:extLst>
            <a:ext uri="{FF2B5EF4-FFF2-40B4-BE49-F238E27FC236}">
              <a16:creationId xmlns:a16="http://schemas.microsoft.com/office/drawing/2014/main" id="{00000000-0008-0000-0700-000071000000}"/>
            </a:ext>
          </a:extLst>
        </xdr:cNvPr>
        <xdr:cNvSpPr txBox="1"/>
      </xdr:nvSpPr>
      <xdr:spPr>
        <a:xfrm>
          <a:off x="4686300" y="87067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2,520,250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16142</xdr:rowOff>
    </xdr:from>
    <xdr:to>
      <xdr:col>24</xdr:col>
      <xdr:colOff>152400</xdr:colOff>
      <xdr:row>52</xdr:row>
      <xdr:rowOff>16142</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8931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25943</xdr:rowOff>
    </xdr:from>
    <xdr:to>
      <xdr:col>24</xdr:col>
      <xdr:colOff>63500</xdr:colOff>
      <xdr:row>58</xdr:row>
      <xdr:rowOff>35607</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3797300" y="9970043"/>
          <a:ext cx="838200" cy="9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103674</xdr:rowOff>
    </xdr:from>
    <xdr:ext cx="599010" cy="259045"/>
    <xdr:sp macro="" textlink="">
      <xdr:nvSpPr>
        <xdr:cNvPr id="116" name="総務費平均値テキスト">
          <a:extLst>
            <a:ext uri="{FF2B5EF4-FFF2-40B4-BE49-F238E27FC236}">
              <a16:creationId xmlns:a16="http://schemas.microsoft.com/office/drawing/2014/main" id="{00000000-0008-0000-0700-000074000000}"/>
            </a:ext>
          </a:extLst>
        </xdr:cNvPr>
        <xdr:cNvSpPr txBox="1"/>
      </xdr:nvSpPr>
      <xdr:spPr>
        <a:xfrm>
          <a:off x="4686300" y="97048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80797</xdr:rowOff>
    </xdr:from>
    <xdr:to>
      <xdr:col>24</xdr:col>
      <xdr:colOff>114300</xdr:colOff>
      <xdr:row>58</xdr:row>
      <xdr:rowOff>10947</xdr:rowOff>
    </xdr:to>
    <xdr:sp macro="" textlink="">
      <xdr:nvSpPr>
        <xdr:cNvPr id="117" name="フローチャート: 判断 116">
          <a:extLst>
            <a:ext uri="{FF2B5EF4-FFF2-40B4-BE49-F238E27FC236}">
              <a16:creationId xmlns:a16="http://schemas.microsoft.com/office/drawing/2014/main" id="{00000000-0008-0000-0700-000075000000}"/>
            </a:ext>
          </a:extLst>
        </xdr:cNvPr>
        <xdr:cNvSpPr/>
      </xdr:nvSpPr>
      <xdr:spPr>
        <a:xfrm>
          <a:off x="4584700" y="985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25943</xdr:rowOff>
    </xdr:from>
    <xdr:to>
      <xdr:col>19</xdr:col>
      <xdr:colOff>177800</xdr:colOff>
      <xdr:row>58</xdr:row>
      <xdr:rowOff>33651</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2908300" y="9970043"/>
          <a:ext cx="889000" cy="7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95784</xdr:rowOff>
    </xdr:from>
    <xdr:to>
      <xdr:col>20</xdr:col>
      <xdr:colOff>38100</xdr:colOff>
      <xdr:row>58</xdr:row>
      <xdr:rowOff>25934</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3746500" y="9868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42461</xdr:rowOff>
    </xdr:from>
    <xdr:ext cx="599010" cy="259045"/>
    <xdr:sp macro="" textlink="">
      <xdr:nvSpPr>
        <xdr:cNvPr id="120" name="テキスト ボックス 119">
          <a:extLst>
            <a:ext uri="{FF2B5EF4-FFF2-40B4-BE49-F238E27FC236}">
              <a16:creationId xmlns:a16="http://schemas.microsoft.com/office/drawing/2014/main" id="{00000000-0008-0000-0700-000078000000}"/>
            </a:ext>
          </a:extLst>
        </xdr:cNvPr>
        <xdr:cNvSpPr txBox="1"/>
      </xdr:nvSpPr>
      <xdr:spPr>
        <a:xfrm>
          <a:off x="3497795" y="96436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33651</xdr:rowOff>
    </xdr:from>
    <xdr:to>
      <xdr:col>15</xdr:col>
      <xdr:colOff>50800</xdr:colOff>
      <xdr:row>58</xdr:row>
      <xdr:rowOff>53477</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019300" y="9977751"/>
          <a:ext cx="889000" cy="19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86508</xdr:rowOff>
    </xdr:from>
    <xdr:to>
      <xdr:col>15</xdr:col>
      <xdr:colOff>101600</xdr:colOff>
      <xdr:row>58</xdr:row>
      <xdr:rowOff>16658</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2857500" y="9859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33185</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2608795" y="9634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3690</xdr:rowOff>
    </xdr:from>
    <xdr:to>
      <xdr:col>10</xdr:col>
      <xdr:colOff>114300</xdr:colOff>
      <xdr:row>58</xdr:row>
      <xdr:rowOff>53477</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1130300" y="9947790"/>
          <a:ext cx="889000" cy="49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91374</xdr:rowOff>
    </xdr:from>
    <xdr:to>
      <xdr:col>10</xdr:col>
      <xdr:colOff>165100</xdr:colOff>
      <xdr:row>58</xdr:row>
      <xdr:rowOff>21524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1968500" y="9864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38051</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1719795" y="9639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67918</xdr:rowOff>
    </xdr:from>
    <xdr:to>
      <xdr:col>6</xdr:col>
      <xdr:colOff>38100</xdr:colOff>
      <xdr:row>57</xdr:row>
      <xdr:rowOff>169518</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079500" y="984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14595</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830795" y="9615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156257</xdr:rowOff>
    </xdr:from>
    <xdr:to>
      <xdr:col>24</xdr:col>
      <xdr:colOff>114300</xdr:colOff>
      <xdr:row>58</xdr:row>
      <xdr:rowOff>86407</xdr:rowOff>
    </xdr:to>
    <xdr:sp macro="" textlink="">
      <xdr:nvSpPr>
        <xdr:cNvPr id="134" name="楕円 133">
          <a:extLst>
            <a:ext uri="{FF2B5EF4-FFF2-40B4-BE49-F238E27FC236}">
              <a16:creationId xmlns:a16="http://schemas.microsoft.com/office/drawing/2014/main" id="{00000000-0008-0000-0700-000086000000}"/>
            </a:ext>
          </a:extLst>
        </xdr:cNvPr>
        <xdr:cNvSpPr/>
      </xdr:nvSpPr>
      <xdr:spPr>
        <a:xfrm>
          <a:off x="4584700" y="9928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71184</xdr:rowOff>
    </xdr:from>
    <xdr:ext cx="599010" cy="259045"/>
    <xdr:sp macro="" textlink="">
      <xdr:nvSpPr>
        <xdr:cNvPr id="135" name="総務費該当値テキスト">
          <a:extLst>
            <a:ext uri="{FF2B5EF4-FFF2-40B4-BE49-F238E27FC236}">
              <a16:creationId xmlns:a16="http://schemas.microsoft.com/office/drawing/2014/main" id="{00000000-0008-0000-0700-000087000000}"/>
            </a:ext>
          </a:extLst>
        </xdr:cNvPr>
        <xdr:cNvSpPr txBox="1"/>
      </xdr:nvSpPr>
      <xdr:spPr>
        <a:xfrm>
          <a:off x="4686300" y="9843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146593</xdr:rowOff>
    </xdr:from>
    <xdr:to>
      <xdr:col>20</xdr:col>
      <xdr:colOff>38100</xdr:colOff>
      <xdr:row>58</xdr:row>
      <xdr:rowOff>76743</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3746500" y="9919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67870</xdr:rowOff>
    </xdr:from>
    <xdr:ext cx="59901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3497795" y="100119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154301</xdr:rowOff>
    </xdr:from>
    <xdr:to>
      <xdr:col>15</xdr:col>
      <xdr:colOff>101600</xdr:colOff>
      <xdr:row>58</xdr:row>
      <xdr:rowOff>84451</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2857500" y="9926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75578</xdr:rowOff>
    </xdr:from>
    <xdr:ext cx="59901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608795" y="10019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2677</xdr:rowOff>
    </xdr:from>
    <xdr:to>
      <xdr:col>10</xdr:col>
      <xdr:colOff>165100</xdr:colOff>
      <xdr:row>58</xdr:row>
      <xdr:rowOff>104277</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1968500" y="9946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95404</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1719795" y="100395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124340</xdr:rowOff>
    </xdr:from>
    <xdr:to>
      <xdr:col>6</xdr:col>
      <xdr:colOff>38100</xdr:colOff>
      <xdr:row>58</xdr:row>
      <xdr:rowOff>54490</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079500" y="9896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45617</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830795" y="9989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258,203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7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7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116383</xdr:rowOff>
    </xdr:from>
    <xdr:to>
      <xdr:col>24</xdr:col>
      <xdr:colOff>62865</xdr:colOff>
      <xdr:row>78</xdr:row>
      <xdr:rowOff>96796</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1946433"/>
          <a:ext cx="1270" cy="15234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100623</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473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96796</xdr:rowOff>
    </xdr:from>
    <xdr:to>
      <xdr:col>24</xdr:col>
      <xdr:colOff>152400</xdr:colOff>
      <xdr:row>78</xdr:row>
      <xdr:rowOff>96796</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4698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63060</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1721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619,640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69</xdr:row>
      <xdr:rowOff>116383</xdr:rowOff>
    </xdr:from>
    <xdr:to>
      <xdr:col>24</xdr:col>
      <xdr:colOff>152400</xdr:colOff>
      <xdr:row>69</xdr:row>
      <xdr:rowOff>116383</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1946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147179</xdr:rowOff>
    </xdr:from>
    <xdr:to>
      <xdr:col>24</xdr:col>
      <xdr:colOff>63500</xdr:colOff>
      <xdr:row>75</xdr:row>
      <xdr:rowOff>149454</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3797300" y="12834479"/>
          <a:ext cx="838200" cy="173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105274</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296402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285,880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126847</xdr:rowOff>
    </xdr:from>
    <xdr:to>
      <xdr:col>24</xdr:col>
      <xdr:colOff>114300</xdr:colOff>
      <xdr:row>76</xdr:row>
      <xdr:rowOff>56998</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298559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149454</xdr:rowOff>
    </xdr:from>
    <xdr:to>
      <xdr:col>19</xdr:col>
      <xdr:colOff>177800</xdr:colOff>
      <xdr:row>76</xdr:row>
      <xdr:rowOff>98989</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908300" y="13008204"/>
          <a:ext cx="889000" cy="120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169021</xdr:rowOff>
    </xdr:from>
    <xdr:to>
      <xdr:col>20</xdr:col>
      <xdr:colOff>38100</xdr:colOff>
      <xdr:row>76</xdr:row>
      <xdr:rowOff>99171</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302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90298</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3120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82037</xdr:rowOff>
    </xdr:from>
    <xdr:to>
      <xdr:col>15</xdr:col>
      <xdr:colOff>50800</xdr:colOff>
      <xdr:row>76</xdr:row>
      <xdr:rowOff>98989</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a:off x="2019300" y="13112237"/>
          <a:ext cx="889000" cy="16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65968</xdr:rowOff>
    </xdr:from>
    <xdr:to>
      <xdr:col>15</xdr:col>
      <xdr:colOff>101600</xdr:colOff>
      <xdr:row>76</xdr:row>
      <xdr:rowOff>167568</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309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158695</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3188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82037</xdr:rowOff>
    </xdr:from>
    <xdr:to>
      <xdr:col>10</xdr:col>
      <xdr:colOff>114300</xdr:colOff>
      <xdr:row>77</xdr:row>
      <xdr:rowOff>54544</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1130300" y="13112237"/>
          <a:ext cx="889000" cy="143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48876</xdr:rowOff>
    </xdr:from>
    <xdr:to>
      <xdr:col>10</xdr:col>
      <xdr:colOff>165100</xdr:colOff>
      <xdr:row>76</xdr:row>
      <xdr:rowOff>150476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3079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141603</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3171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120019</xdr:rowOff>
    </xdr:from>
    <xdr:to>
      <xdr:col>6</xdr:col>
      <xdr:colOff>38100</xdr:colOff>
      <xdr:row>77</xdr:row>
      <xdr:rowOff>50169</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315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66696</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2925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96379</xdr:rowOff>
    </xdr:from>
    <xdr:to>
      <xdr:col>24</xdr:col>
      <xdr:colOff>114300</xdr:colOff>
      <xdr:row>75</xdr:row>
      <xdr:rowOff>26529</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2783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119256</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2635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347,710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98654</xdr:rowOff>
    </xdr:from>
    <xdr:to>
      <xdr:col>20</xdr:col>
      <xdr:colOff>38100</xdr:colOff>
      <xdr:row>76</xdr:row>
      <xdr:rowOff>28804</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2957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45331</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27326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48189</xdr:rowOff>
    </xdr:from>
    <xdr:to>
      <xdr:col>15</xdr:col>
      <xdr:colOff>101600</xdr:colOff>
      <xdr:row>76</xdr:row>
      <xdr:rowOff>149789</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3078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166316</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2853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31237</xdr:rowOff>
    </xdr:from>
    <xdr:to>
      <xdr:col>10</xdr:col>
      <xdr:colOff>165100</xdr:colOff>
      <xdr:row>76</xdr:row>
      <xdr:rowOff>132837</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3061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149365</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28366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3744</xdr:rowOff>
    </xdr:from>
    <xdr:to>
      <xdr:col>6</xdr:col>
      <xdr:colOff>38100</xdr:colOff>
      <xdr:row>77</xdr:row>
      <xdr:rowOff>105344</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3205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96471</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3298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140266</xdr:rowOff>
    </xdr:from>
    <xdr:to>
      <xdr:col>24</xdr:col>
      <xdr:colOff>62865</xdr:colOff>
      <xdr:row>98</xdr:row>
      <xdr:rowOff>142207</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399316"/>
          <a:ext cx="1270" cy="1544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146034</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48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142207</xdr:rowOff>
    </xdr:from>
    <xdr:to>
      <xdr:col>24</xdr:col>
      <xdr:colOff>152400</xdr:colOff>
      <xdr:row>98</xdr:row>
      <xdr:rowOff>142207</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44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86943</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174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849,703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140266</xdr:rowOff>
    </xdr:from>
    <xdr:to>
      <xdr:col>24</xdr:col>
      <xdr:colOff>152400</xdr:colOff>
      <xdr:row>89</xdr:row>
      <xdr:rowOff>140266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399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2104</xdr:rowOff>
    </xdr:from>
    <xdr:to>
      <xdr:col>24</xdr:col>
      <xdr:colOff>63500</xdr:colOff>
      <xdr:row>98</xdr:row>
      <xdr:rowOff>15160</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804204"/>
          <a:ext cx="838200" cy="13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78201</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5374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55324</xdr:rowOff>
    </xdr:from>
    <xdr:to>
      <xdr:col>24</xdr:col>
      <xdr:colOff>114300</xdr:colOff>
      <xdr:row>97</xdr:row>
      <xdr:rowOff>156924</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8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15160</xdr:rowOff>
    </xdr:from>
    <xdr:to>
      <xdr:col>19</xdr:col>
      <xdr:colOff>177800</xdr:colOff>
      <xdr:row>98</xdr:row>
      <xdr:rowOff>34660</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6817260"/>
          <a:ext cx="889000" cy="19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54373</xdr:rowOff>
    </xdr:from>
    <xdr:to>
      <xdr:col>20</xdr:col>
      <xdr:colOff>38100</xdr:colOff>
      <xdr:row>97</xdr:row>
      <xdr:rowOff>155973</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8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1050</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460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32992</xdr:rowOff>
    </xdr:from>
    <xdr:to>
      <xdr:col>15</xdr:col>
      <xdr:colOff>50800</xdr:colOff>
      <xdr:row>98</xdr:row>
      <xdr:rowOff>34660</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019300" y="16835092"/>
          <a:ext cx="889000" cy="1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78777</xdr:rowOff>
    </xdr:from>
    <xdr:to>
      <xdr:col>15</xdr:col>
      <xdr:colOff>101600</xdr:colOff>
      <xdr:row>98</xdr:row>
      <xdr:rowOff>8927</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709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25454</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484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32992</xdr:rowOff>
    </xdr:from>
    <xdr:to>
      <xdr:col>10</xdr:col>
      <xdr:colOff>114300</xdr:colOff>
      <xdr:row>98</xdr:row>
      <xdr:rowOff>55401</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835092"/>
          <a:ext cx="889000" cy="22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86278</xdr:rowOff>
    </xdr:from>
    <xdr:to>
      <xdr:col>10</xdr:col>
      <xdr:colOff>165100</xdr:colOff>
      <xdr:row>98</xdr:row>
      <xdr:rowOff>16428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16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32955</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4921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94886</xdr:rowOff>
    </xdr:from>
    <xdr:to>
      <xdr:col>6</xdr:col>
      <xdr:colOff>38100</xdr:colOff>
      <xdr:row>98</xdr:row>
      <xdr:rowOff>25036</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725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41563</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500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122754</xdr:rowOff>
    </xdr:from>
    <xdr:to>
      <xdr:col>24</xdr:col>
      <xdr:colOff>114300</xdr:colOff>
      <xdr:row>98</xdr:row>
      <xdr:rowOff>52904</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753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101181</xdr:rowOff>
    </xdr:from>
    <xdr:ext cx="599010"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731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135810</xdr:rowOff>
    </xdr:from>
    <xdr:to>
      <xdr:col>20</xdr:col>
      <xdr:colOff>38100</xdr:colOff>
      <xdr:row>98</xdr:row>
      <xdr:rowOff>65960</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766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98</xdr:row>
      <xdr:rowOff>57087</xdr:rowOff>
    </xdr:from>
    <xdr:ext cx="59901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497795" y="168591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155310</xdr:rowOff>
    </xdr:from>
    <xdr:to>
      <xdr:col>15</xdr:col>
      <xdr:colOff>101600</xdr:colOff>
      <xdr:row>98</xdr:row>
      <xdr:rowOff>85460</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785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76587</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878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153642</xdr:rowOff>
    </xdr:from>
    <xdr:to>
      <xdr:col>10</xdr:col>
      <xdr:colOff>165100</xdr:colOff>
      <xdr:row>98</xdr:row>
      <xdr:rowOff>83792</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784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74919</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877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4601</xdr:rowOff>
    </xdr:from>
    <xdr:to>
      <xdr:col>6</xdr:col>
      <xdr:colOff>38100</xdr:colOff>
      <xdr:row>98</xdr:row>
      <xdr:rowOff>106201</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806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97328</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899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120904</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092954"/>
          <a:ext cx="1270" cy="1638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67581</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4868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12,898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29</xdr:row>
      <xdr:rowOff>120904</xdr:rowOff>
    </xdr:from>
    <xdr:to>
      <xdr:col>55</xdr:col>
      <xdr:colOff>88900</xdr:colOff>
      <xdr:row>29</xdr:row>
      <xdr:rowOff>120904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092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91330</xdr:rowOff>
    </xdr:from>
    <xdr:ext cx="378565"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43498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68453</xdr:rowOff>
    </xdr:from>
    <xdr:to>
      <xdr:col>55</xdr:col>
      <xdr:colOff>50800</xdr:colOff>
      <xdr:row>38</xdr:row>
      <xdr:rowOff>170053</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583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80391</xdr:rowOff>
    </xdr:from>
    <xdr:to>
      <xdr:col>50</xdr:col>
      <xdr:colOff>165100</xdr:colOff>
      <xdr:row>39</xdr:row>
      <xdr:rowOff>10541</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59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27068</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50017" y="63707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82677</xdr:rowOff>
    </xdr:from>
    <xdr:to>
      <xdr:col>46</xdr:col>
      <xdr:colOff>38100</xdr:colOff>
      <xdr:row>39</xdr:row>
      <xdr:rowOff>12827</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597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29354</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61017" y="63730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75438</xdr:rowOff>
    </xdr:from>
    <xdr:to>
      <xdr:col>41</xdr:col>
      <xdr:colOff>101600</xdr:colOff>
      <xdr:row>39</xdr:row>
      <xdr:rowOff>5588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59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22115</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72017" y="63657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72263</xdr:rowOff>
    </xdr:from>
    <xdr:to>
      <xdr:col>36</xdr:col>
      <xdr:colOff>165100</xdr:colOff>
      <xdr:row>39</xdr:row>
      <xdr:rowOff>2413</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587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18940</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83017" y="63625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80027</xdr:rowOff>
    </xdr:from>
    <xdr:ext cx="249299"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104083</xdr:rowOff>
    </xdr:from>
    <xdr:to>
      <xdr:col>54</xdr:col>
      <xdr:colOff>189865</xdr:colOff>
      <xdr:row>59</xdr:row>
      <xdr:rowOff>12364</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848033"/>
          <a:ext cx="1270" cy="12798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16191</xdr:rowOff>
    </xdr:from>
    <xdr:ext cx="534377"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31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12364</xdr:rowOff>
    </xdr:from>
    <xdr:to>
      <xdr:col>55</xdr:col>
      <xdr:colOff>88900</xdr:colOff>
      <xdr:row>59</xdr:row>
      <xdr:rowOff>12364</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27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50760</xdr:rowOff>
    </xdr:from>
    <xdr:ext cx="690189"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6232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1,033,045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104083</xdr:rowOff>
    </xdr:from>
    <xdr:to>
      <xdr:col>55</xdr:col>
      <xdr:colOff>88900</xdr:colOff>
      <xdr:row>51</xdr:row>
      <xdr:rowOff>104083</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8480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6820</xdr:rowOff>
    </xdr:from>
    <xdr:to>
      <xdr:col>55</xdr:col>
      <xdr:colOff>0</xdr:colOff>
      <xdr:row>58</xdr:row>
      <xdr:rowOff>121517</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9639300" y="9950920"/>
          <a:ext cx="838200" cy="114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143639</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7448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120762</xdr:rowOff>
    </xdr:from>
    <xdr:to>
      <xdr:col>55</xdr:col>
      <xdr:colOff>50800</xdr:colOff>
      <xdr:row>58</xdr:row>
      <xdr:rowOff>50912</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89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6820</xdr:rowOff>
    </xdr:from>
    <xdr:to>
      <xdr:col>50</xdr:col>
      <xdr:colOff>114300</xdr:colOff>
      <xdr:row>58</xdr:row>
      <xdr:rowOff>106070</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8750300" y="9950920"/>
          <a:ext cx="889000" cy="99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104604</xdr:rowOff>
    </xdr:from>
    <xdr:to>
      <xdr:col>50</xdr:col>
      <xdr:colOff>165100</xdr:colOff>
      <xdr:row>58</xdr:row>
      <xdr:rowOff>34754</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87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51281</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9652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82250</xdr:rowOff>
    </xdr:from>
    <xdr:to>
      <xdr:col>45</xdr:col>
      <xdr:colOff>177800</xdr:colOff>
      <xdr:row>58</xdr:row>
      <xdr:rowOff>106070</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7861300" y="10026350"/>
          <a:ext cx="889000" cy="2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94931</xdr:rowOff>
    </xdr:from>
    <xdr:to>
      <xdr:col>46</xdr:col>
      <xdr:colOff>38100</xdr:colOff>
      <xdr:row>58</xdr:row>
      <xdr:rowOff>25081</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86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41608</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9642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68012</xdr:rowOff>
    </xdr:from>
    <xdr:to>
      <xdr:col>41</xdr:col>
      <xdr:colOff>50800</xdr:colOff>
      <xdr:row>58</xdr:row>
      <xdr:rowOff>82250</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6972300" y="10012112"/>
          <a:ext cx="889000" cy="14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121736</xdr:rowOff>
    </xdr:from>
    <xdr:to>
      <xdr:col>41</xdr:col>
      <xdr:colOff>101600</xdr:colOff>
      <xdr:row>58</xdr:row>
      <xdr:rowOff>51886</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894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68413</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9669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133362</xdr:rowOff>
    </xdr:from>
    <xdr:to>
      <xdr:col>36</xdr:col>
      <xdr:colOff>165100</xdr:colOff>
      <xdr:row>58</xdr:row>
      <xdr:rowOff>63512</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906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80039</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96812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70717</xdr:rowOff>
    </xdr:from>
    <xdr:to>
      <xdr:col>55</xdr:col>
      <xdr:colOff>50800</xdr:colOff>
      <xdr:row>59</xdr:row>
      <xdr:rowOff>867</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10014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157094</xdr:rowOff>
    </xdr:from>
    <xdr:ext cx="534377"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929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127470</xdr:rowOff>
    </xdr:from>
    <xdr:to>
      <xdr:col>50</xdr:col>
      <xdr:colOff>165100</xdr:colOff>
      <xdr:row>58</xdr:row>
      <xdr:rowOff>57620</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9900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48747</xdr:rowOff>
    </xdr:from>
    <xdr:ext cx="59901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39795" y="99928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55270</xdr:rowOff>
    </xdr:from>
    <xdr:to>
      <xdr:col>46</xdr:col>
      <xdr:colOff>38100</xdr:colOff>
      <xdr:row>58</xdr:row>
      <xdr:rowOff>156870</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9999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147997</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83111" y="10092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31450</xdr:rowOff>
    </xdr:from>
    <xdr:to>
      <xdr:col>41</xdr:col>
      <xdr:colOff>101600</xdr:colOff>
      <xdr:row>58</xdr:row>
      <xdr:rowOff>133050</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9975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124177</xdr:rowOff>
    </xdr:from>
    <xdr:ext cx="59901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61795" y="10068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17212</xdr:rowOff>
    </xdr:from>
    <xdr:to>
      <xdr:col>36</xdr:col>
      <xdr:colOff>165100</xdr:colOff>
      <xdr:row>58</xdr:row>
      <xdr:rowOff>118812</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9961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109939</xdr:rowOff>
    </xdr:from>
    <xdr:ext cx="599010"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672795" y="100540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137742</xdr:rowOff>
    </xdr:from>
    <xdr:to>
      <xdr:col>54</xdr:col>
      <xdr:colOff>189865</xdr:colOff>
      <xdr:row>79</xdr:row>
      <xdr:rowOff>41219</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139242"/>
          <a:ext cx="1270" cy="14465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45046</xdr:rowOff>
    </xdr:from>
    <xdr:ext cx="378565"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5895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41219</xdr:rowOff>
    </xdr:from>
    <xdr:to>
      <xdr:col>55</xdr:col>
      <xdr:colOff>88900</xdr:colOff>
      <xdr:row>79</xdr:row>
      <xdr:rowOff>41219</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5857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84419</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914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380,514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137742</xdr:rowOff>
    </xdr:from>
    <xdr:to>
      <xdr:col>55</xdr:col>
      <xdr:colOff>88900</xdr:colOff>
      <xdr:row>70</xdr:row>
      <xdr:rowOff>137742</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1392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11779</xdr:rowOff>
    </xdr:from>
    <xdr:to>
      <xdr:col>55</xdr:col>
      <xdr:colOff>0</xdr:colOff>
      <xdr:row>78</xdr:row>
      <xdr:rowOff>20379</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9639300" y="13384879"/>
          <a:ext cx="838200" cy="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111343</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1415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88466</xdr:rowOff>
    </xdr:from>
    <xdr:to>
      <xdr:col>55</xdr:col>
      <xdr:colOff>50800</xdr:colOff>
      <xdr:row>78</xdr:row>
      <xdr:rowOff>18616</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29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11779</xdr:rowOff>
    </xdr:from>
    <xdr:to>
      <xdr:col>50</xdr:col>
      <xdr:colOff>114300</xdr:colOff>
      <xdr:row>78</xdr:row>
      <xdr:rowOff>62692</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8750300" y="13384879"/>
          <a:ext cx="889000" cy="50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70935</xdr:rowOff>
    </xdr:from>
    <xdr:to>
      <xdr:col>50</xdr:col>
      <xdr:colOff>165100</xdr:colOff>
      <xdr:row>78</xdr:row>
      <xdr:rowOff>1085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27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17612</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047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53045</xdr:rowOff>
    </xdr:from>
    <xdr:to>
      <xdr:col>45</xdr:col>
      <xdr:colOff>177800</xdr:colOff>
      <xdr:row>78</xdr:row>
      <xdr:rowOff>62692</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7861300" y="13426145"/>
          <a:ext cx="889000" cy="9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60981</xdr:rowOff>
    </xdr:from>
    <xdr:to>
      <xdr:col>46</xdr:col>
      <xdr:colOff>38100</xdr:colOff>
      <xdr:row>77</xdr:row>
      <xdr:rowOff>162581</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262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7658</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037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15535</xdr:rowOff>
    </xdr:from>
    <xdr:to>
      <xdr:col>41</xdr:col>
      <xdr:colOff>50800</xdr:colOff>
      <xdr:row>78</xdr:row>
      <xdr:rowOff>53045</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6972300" y="13388635"/>
          <a:ext cx="889000" cy="37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92580</xdr:rowOff>
    </xdr:from>
    <xdr:to>
      <xdr:col>41</xdr:col>
      <xdr:colOff>101600</xdr:colOff>
      <xdr:row>78</xdr:row>
      <xdr:rowOff>22730</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294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39257</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069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80018</xdr:rowOff>
    </xdr:from>
    <xdr:to>
      <xdr:col>36</xdr:col>
      <xdr:colOff>165100</xdr:colOff>
      <xdr:row>78</xdr:row>
      <xdr:rowOff>10168</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28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26695</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3056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141029</xdr:rowOff>
    </xdr:from>
    <xdr:to>
      <xdr:col>55</xdr:col>
      <xdr:colOff>50800</xdr:colOff>
      <xdr:row>78</xdr:row>
      <xdr:rowOff>71179</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342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119456</xdr:rowOff>
    </xdr:from>
    <xdr:ext cx="534377"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3321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132429</xdr:rowOff>
    </xdr:from>
    <xdr:to>
      <xdr:col>50</xdr:col>
      <xdr:colOff>165100</xdr:colOff>
      <xdr:row>78</xdr:row>
      <xdr:rowOff>62579</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334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53706</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72111" y="13426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11892</xdr:rowOff>
    </xdr:from>
    <xdr:to>
      <xdr:col>46</xdr:col>
      <xdr:colOff>38100</xdr:colOff>
      <xdr:row>78</xdr:row>
      <xdr:rowOff>113492</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384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104619</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83111" y="13477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2245</xdr:rowOff>
    </xdr:from>
    <xdr:to>
      <xdr:col>41</xdr:col>
      <xdr:colOff>101600</xdr:colOff>
      <xdr:row>78</xdr:row>
      <xdr:rowOff>103845</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375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94972</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94111" y="13468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136185</xdr:rowOff>
    </xdr:from>
    <xdr:to>
      <xdr:col>36</xdr:col>
      <xdr:colOff>165100</xdr:colOff>
      <xdr:row>78</xdr:row>
      <xdr:rowOff>66335</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337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57462</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05111" y="13430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29763</xdr:rowOff>
    </xdr:from>
    <xdr:to>
      <xdr:col>54</xdr:col>
      <xdr:colOff>189865</xdr:colOff>
      <xdr:row>99</xdr:row>
      <xdr:rowOff>27891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60263"/>
          <a:ext cx="1270" cy="1541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31718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7005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27891</xdr:rowOff>
    </xdr:from>
    <xdr:to>
      <xdr:col>55</xdr:col>
      <xdr:colOff>88900</xdr:colOff>
      <xdr:row>99</xdr:row>
      <xdr:rowOff>27891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7001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147890</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35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987,328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29763</xdr:rowOff>
    </xdr:from>
    <xdr:to>
      <xdr:col>55</xdr:col>
      <xdr:colOff>88900</xdr:colOff>
      <xdr:row>90</xdr:row>
      <xdr:rowOff>29763</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60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98679</xdr:rowOff>
    </xdr:from>
    <xdr:to>
      <xdr:col>55</xdr:col>
      <xdr:colOff>0</xdr:colOff>
      <xdr:row>95</xdr:row>
      <xdr:rowOff>93873</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214979"/>
          <a:ext cx="838200" cy="166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67077</xdr:rowOff>
    </xdr:from>
    <xdr:ext cx="599010"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6977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185,153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88650</xdr:rowOff>
    </xdr:from>
    <xdr:to>
      <xdr:col>55</xdr:col>
      <xdr:colOff>50800</xdr:colOff>
      <xdr:row>98</xdr:row>
      <xdr:rowOff>18800</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71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93873</xdr:rowOff>
    </xdr:from>
    <xdr:to>
      <xdr:col>50</xdr:col>
      <xdr:colOff>114300</xdr:colOff>
      <xdr:row>95</xdr:row>
      <xdr:rowOff>154039</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8750300" y="16381623"/>
          <a:ext cx="889000" cy="60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104459</xdr:rowOff>
    </xdr:from>
    <xdr:to>
      <xdr:col>50</xdr:col>
      <xdr:colOff>165100</xdr:colOff>
      <xdr:row>98</xdr:row>
      <xdr:rowOff>34609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735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25736</xdr:rowOff>
    </xdr:from>
    <xdr:ext cx="599010"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39795" y="16827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154039</xdr:rowOff>
    </xdr:from>
    <xdr:to>
      <xdr:col>45</xdr:col>
      <xdr:colOff>177800</xdr:colOff>
      <xdr:row>96</xdr:row>
      <xdr:rowOff>131017</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6441789"/>
          <a:ext cx="889000" cy="148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115833</xdr:rowOff>
    </xdr:from>
    <xdr:to>
      <xdr:col>46</xdr:col>
      <xdr:colOff>38100</xdr:colOff>
      <xdr:row>98</xdr:row>
      <xdr:rowOff>45983</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746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37110</xdr:rowOff>
    </xdr:from>
    <xdr:ext cx="59901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50795" y="16839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46715</xdr:rowOff>
    </xdr:from>
    <xdr:to>
      <xdr:col>41</xdr:col>
      <xdr:colOff>50800</xdr:colOff>
      <xdr:row>96</xdr:row>
      <xdr:rowOff>131017</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6972300" y="16505915"/>
          <a:ext cx="889000" cy="84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129211</xdr:rowOff>
    </xdr:from>
    <xdr:to>
      <xdr:col>41</xdr:col>
      <xdr:colOff>101600</xdr:colOff>
      <xdr:row>98</xdr:row>
      <xdr:rowOff>59361</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759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50488</xdr:rowOff>
    </xdr:from>
    <xdr:ext cx="59901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61795" y="16852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138088</xdr:rowOff>
    </xdr:from>
    <xdr:to>
      <xdr:col>36</xdr:col>
      <xdr:colOff>165100</xdr:colOff>
      <xdr:row>98</xdr:row>
      <xdr:rowOff>68238</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76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59365</xdr:rowOff>
    </xdr:from>
    <xdr:ext cx="59901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672795" y="16861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47879</xdr:rowOff>
    </xdr:from>
    <xdr:to>
      <xdr:col>55</xdr:col>
      <xdr:colOff>50800</xdr:colOff>
      <xdr:row>94</xdr:row>
      <xdr:rowOff>149479</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164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70756</xdr:rowOff>
    </xdr:from>
    <xdr:ext cx="599010"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0156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525,122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43073</xdr:rowOff>
    </xdr:from>
    <xdr:to>
      <xdr:col>50</xdr:col>
      <xdr:colOff>165100</xdr:colOff>
      <xdr:row>95</xdr:row>
      <xdr:rowOff>144673</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330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93</xdr:row>
      <xdr:rowOff>161200</xdr:rowOff>
    </xdr:from>
    <xdr:ext cx="59901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39795" y="161060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103239</xdr:rowOff>
    </xdr:from>
    <xdr:to>
      <xdr:col>46</xdr:col>
      <xdr:colOff>38100</xdr:colOff>
      <xdr:row>96</xdr:row>
      <xdr:rowOff>33389</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390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94</xdr:row>
      <xdr:rowOff>49916</xdr:rowOff>
    </xdr:from>
    <xdr:ext cx="59901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50795" y="16166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80217</xdr:rowOff>
    </xdr:from>
    <xdr:to>
      <xdr:col>41</xdr:col>
      <xdr:colOff>101600</xdr:colOff>
      <xdr:row>97</xdr:row>
      <xdr:rowOff>10367</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539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26894</xdr:rowOff>
    </xdr:from>
    <xdr:ext cx="599010"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61795" y="163146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167365</xdr:rowOff>
    </xdr:from>
    <xdr:to>
      <xdr:col>36</xdr:col>
      <xdr:colOff>165100</xdr:colOff>
      <xdr:row>96</xdr:row>
      <xdr:rowOff>97515</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455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94</xdr:row>
      <xdr:rowOff>114042</xdr:rowOff>
    </xdr:from>
    <xdr:ext cx="599010"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672795" y="16230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00000000-0008-0000-07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54318</xdr:rowOff>
    </xdr:from>
    <xdr:to>
      <xdr:col>85</xdr:col>
      <xdr:colOff>126364</xdr:colOff>
      <xdr:row>39</xdr:row>
      <xdr:rowOff>4586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6317595" y="5197818"/>
          <a:ext cx="1269" cy="1493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8413</xdr:rowOff>
    </xdr:from>
    <xdr:ext cx="534377" cy="259045"/>
    <xdr:sp macro="" textlink="">
      <xdr:nvSpPr>
        <xdr:cNvPr id="515" name="消防費最小値テキスト">
          <a:extLst>
            <a:ext uri="{FF2B5EF4-FFF2-40B4-BE49-F238E27FC236}">
              <a16:creationId xmlns:a16="http://schemas.microsoft.com/office/drawing/2014/main" id="{00000000-0008-0000-0700-000003020000}"/>
            </a:ext>
          </a:extLst>
        </xdr:cNvPr>
        <xdr:cNvSpPr txBox="1"/>
      </xdr:nvSpPr>
      <xdr:spPr>
        <a:xfrm>
          <a:off x="16370300" y="6694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4586</xdr:rowOff>
    </xdr:from>
    <xdr:to>
      <xdr:col>86</xdr:col>
      <xdr:colOff>25400</xdr:colOff>
      <xdr:row>39</xdr:row>
      <xdr:rowOff>4586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6691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995</xdr:rowOff>
    </xdr:from>
    <xdr:ext cx="599010" cy="259045"/>
    <xdr:sp macro="" textlink="">
      <xdr:nvSpPr>
        <xdr:cNvPr id="517" name="消防費最大値テキスト">
          <a:extLst>
            <a:ext uri="{FF2B5EF4-FFF2-40B4-BE49-F238E27FC236}">
              <a16:creationId xmlns:a16="http://schemas.microsoft.com/office/drawing/2014/main" id="{00000000-0008-0000-0700-000005020000}"/>
            </a:ext>
          </a:extLst>
        </xdr:cNvPr>
        <xdr:cNvSpPr txBox="1"/>
      </xdr:nvSpPr>
      <xdr:spPr>
        <a:xfrm>
          <a:off x="16370300" y="4973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402,410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54318</xdr:rowOff>
    </xdr:from>
    <xdr:to>
      <xdr:col>86</xdr:col>
      <xdr:colOff>25400</xdr:colOff>
      <xdr:row>30</xdr:row>
      <xdr:rowOff>54318</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5197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131756</xdr:rowOff>
    </xdr:from>
    <xdr:to>
      <xdr:col>85</xdr:col>
      <xdr:colOff>127000</xdr:colOff>
      <xdr:row>37</xdr:row>
      <xdr:rowOff>137342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5481300" y="6475406"/>
          <a:ext cx="838200" cy="5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64710</xdr:rowOff>
    </xdr:from>
    <xdr:ext cx="534377" cy="259045"/>
    <xdr:sp macro="" textlink="">
      <xdr:nvSpPr>
        <xdr:cNvPr id="520" name="消防費平均値テキスト">
          <a:extLst>
            <a:ext uri="{FF2B5EF4-FFF2-40B4-BE49-F238E27FC236}">
              <a16:creationId xmlns:a16="http://schemas.microsoft.com/office/drawing/2014/main" id="{00000000-0008-0000-0700-000008020000}"/>
            </a:ext>
          </a:extLst>
        </xdr:cNvPr>
        <xdr:cNvSpPr txBox="1"/>
      </xdr:nvSpPr>
      <xdr:spPr>
        <a:xfrm>
          <a:off x="16370300" y="64083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86283</xdr:rowOff>
    </xdr:from>
    <xdr:to>
      <xdr:col>85</xdr:col>
      <xdr:colOff>177800</xdr:colOff>
      <xdr:row>38</xdr:row>
      <xdr:rowOff>16433</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6268700" y="6429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111190</xdr:rowOff>
    </xdr:from>
    <xdr:to>
      <xdr:col>81</xdr:col>
      <xdr:colOff>50800</xdr:colOff>
      <xdr:row>37</xdr:row>
      <xdr:rowOff>137342</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4592300" y="6454840"/>
          <a:ext cx="889000" cy="26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111040</xdr:rowOff>
    </xdr:from>
    <xdr:to>
      <xdr:col>81</xdr:col>
      <xdr:colOff>101600</xdr:colOff>
      <xdr:row>38</xdr:row>
      <xdr:rowOff>41190</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5430500" y="6454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32317</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5214111" y="6547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111190</xdr:rowOff>
    </xdr:from>
    <xdr:to>
      <xdr:col>76</xdr:col>
      <xdr:colOff>114300</xdr:colOff>
      <xdr:row>37</xdr:row>
      <xdr:rowOff>117949</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3703300" y="6454840"/>
          <a:ext cx="889000" cy="6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116644</xdr:rowOff>
    </xdr:from>
    <xdr:to>
      <xdr:col>76</xdr:col>
      <xdr:colOff>165100</xdr:colOff>
      <xdr:row>38</xdr:row>
      <xdr:rowOff>46794</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4541500" y="646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37921</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325111" y="6553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66441</xdr:rowOff>
    </xdr:from>
    <xdr:to>
      <xdr:col>71</xdr:col>
      <xdr:colOff>177800</xdr:colOff>
      <xdr:row>37</xdr:row>
      <xdr:rowOff>117949</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2814300" y="6410091"/>
          <a:ext cx="889000" cy="51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119609</xdr:rowOff>
    </xdr:from>
    <xdr:to>
      <xdr:col>72</xdr:col>
      <xdr:colOff>38100</xdr:colOff>
      <xdr:row>38</xdr:row>
      <xdr:rowOff>49758</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3652500" y="64632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40886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436111" y="6555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69991</xdr:rowOff>
    </xdr:from>
    <xdr:to>
      <xdr:col>67</xdr:col>
      <xdr:colOff>101600</xdr:colOff>
      <xdr:row>38</xdr:row>
      <xdr:rowOff>141</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2763500" y="6413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162718</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547111" y="6506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80956</xdr:rowOff>
    </xdr:from>
    <xdr:to>
      <xdr:col>85</xdr:col>
      <xdr:colOff>177800</xdr:colOff>
      <xdr:row>38</xdr:row>
      <xdr:rowOff>11106</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6268700" y="6424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103833</xdr:rowOff>
    </xdr:from>
    <xdr:ext cx="534377" cy="259045"/>
    <xdr:sp macro="" textlink="">
      <xdr:nvSpPr>
        <xdr:cNvPr id="539" name="消防費該当値テキスト">
          <a:extLst>
            <a:ext uri="{FF2B5EF4-FFF2-40B4-BE49-F238E27FC236}">
              <a16:creationId xmlns:a16="http://schemas.microsoft.com/office/drawing/2014/main" id="{00000000-0008-0000-0700-00001B020000}"/>
            </a:ext>
          </a:extLst>
        </xdr:cNvPr>
        <xdr:cNvSpPr txBox="1"/>
      </xdr:nvSpPr>
      <xdr:spPr>
        <a:xfrm>
          <a:off x="16370300" y="6276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86542</xdr:rowOff>
    </xdr:from>
    <xdr:to>
      <xdr:col>81</xdr:col>
      <xdr:colOff>101600</xdr:colOff>
      <xdr:row>38</xdr:row>
      <xdr:rowOff>16692</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5430500" y="6430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33219</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14111" y="6205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60390</xdr:rowOff>
    </xdr:from>
    <xdr:to>
      <xdr:col>76</xdr:col>
      <xdr:colOff>165100</xdr:colOff>
      <xdr:row>37</xdr:row>
      <xdr:rowOff>161990</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4541500" y="6404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7067</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325111" y="6179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67149</xdr:rowOff>
    </xdr:from>
    <xdr:to>
      <xdr:col>72</xdr:col>
      <xdr:colOff>38100</xdr:colOff>
      <xdr:row>37</xdr:row>
      <xdr:rowOff>168749</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3652500" y="6410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13826</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436111" y="6186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15641</xdr:rowOff>
    </xdr:from>
    <xdr:to>
      <xdr:col>67</xdr:col>
      <xdr:colOff>101600</xdr:colOff>
      <xdr:row>37</xdr:row>
      <xdr:rowOff>117241</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2763500" y="6359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133768</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547111" y="6134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49</xdr:row>
      <xdr:rowOff>38299</xdr:rowOff>
    </xdr:from>
    <xdr:ext cx="685572"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760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教育費グラフ枠">
          <a:extLst>
            <a:ext uri="{FF2B5EF4-FFF2-40B4-BE49-F238E27FC236}">
              <a16:creationId xmlns:a16="http://schemas.microsoft.com/office/drawing/2014/main" id="{00000000-0008-0000-0700-00003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31376</xdr:rowOff>
    </xdr:from>
    <xdr:to>
      <xdr:col>85</xdr:col>
      <xdr:colOff>126364</xdr:colOff>
      <xdr:row>59</xdr:row>
      <xdr:rowOff>667</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6317595" y="8775326"/>
          <a:ext cx="1269" cy="1340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4494</xdr:rowOff>
    </xdr:from>
    <xdr:ext cx="534377" cy="259045"/>
    <xdr:sp macro="" textlink="">
      <xdr:nvSpPr>
        <xdr:cNvPr id="574" name="教育費最小値テキスト">
          <a:extLst>
            <a:ext uri="{FF2B5EF4-FFF2-40B4-BE49-F238E27FC236}">
              <a16:creationId xmlns:a16="http://schemas.microsoft.com/office/drawing/2014/main" id="{00000000-0008-0000-0700-00003E020000}"/>
            </a:ext>
          </a:extLst>
        </xdr:cNvPr>
        <xdr:cNvSpPr txBox="1"/>
      </xdr:nvSpPr>
      <xdr:spPr>
        <a:xfrm>
          <a:off x="16370300" y="10120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667</xdr:rowOff>
    </xdr:from>
    <xdr:to>
      <xdr:col>86</xdr:col>
      <xdr:colOff>25400</xdr:colOff>
      <xdr:row>59</xdr:row>
      <xdr:rowOff>667</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10116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149503</xdr:rowOff>
    </xdr:from>
    <xdr:ext cx="599010" cy="259045"/>
    <xdr:sp macro="" textlink="">
      <xdr:nvSpPr>
        <xdr:cNvPr id="576" name="教育費最大値テキスト">
          <a:extLst>
            <a:ext uri="{FF2B5EF4-FFF2-40B4-BE49-F238E27FC236}">
              <a16:creationId xmlns:a16="http://schemas.microsoft.com/office/drawing/2014/main" id="{00000000-0008-0000-0700-000040020000}"/>
            </a:ext>
          </a:extLst>
        </xdr:cNvPr>
        <xdr:cNvSpPr txBox="1"/>
      </xdr:nvSpPr>
      <xdr:spPr>
        <a:xfrm>
          <a:off x="16370300" y="8550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881,340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31376</xdr:rowOff>
    </xdr:from>
    <xdr:to>
      <xdr:col>86</xdr:col>
      <xdr:colOff>25400</xdr:colOff>
      <xdr:row>51</xdr:row>
      <xdr:rowOff>31376</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8775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117462</xdr:rowOff>
    </xdr:from>
    <xdr:to>
      <xdr:col>85</xdr:col>
      <xdr:colOff>127000</xdr:colOff>
      <xdr:row>57</xdr:row>
      <xdr:rowOff>118059</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5481300" y="9890112"/>
          <a:ext cx="838200" cy="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87498</xdr:rowOff>
    </xdr:from>
    <xdr:ext cx="599010" cy="259045"/>
    <xdr:sp macro="" textlink="">
      <xdr:nvSpPr>
        <xdr:cNvPr id="579" name="教育費平均値テキスト">
          <a:extLst>
            <a:ext uri="{FF2B5EF4-FFF2-40B4-BE49-F238E27FC236}">
              <a16:creationId xmlns:a16="http://schemas.microsoft.com/office/drawing/2014/main" id="{00000000-0008-0000-0700-000043020000}"/>
            </a:ext>
          </a:extLst>
        </xdr:cNvPr>
        <xdr:cNvSpPr txBox="1"/>
      </xdr:nvSpPr>
      <xdr:spPr>
        <a:xfrm>
          <a:off x="16370300" y="98601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109071</xdr:rowOff>
    </xdr:from>
    <xdr:to>
      <xdr:col>85</xdr:col>
      <xdr:colOff>177800</xdr:colOff>
      <xdr:row>58</xdr:row>
      <xdr:rowOff>39221</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6268700" y="9881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117462</xdr:rowOff>
    </xdr:from>
    <xdr:to>
      <xdr:col>81</xdr:col>
      <xdr:colOff>50800</xdr:colOff>
      <xdr:row>58</xdr:row>
      <xdr:rowOff>1157</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4592300" y="9890112"/>
          <a:ext cx="889000" cy="55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128677</xdr:rowOff>
    </xdr:from>
    <xdr:to>
      <xdr:col>81</xdr:col>
      <xdr:colOff>101600</xdr:colOff>
      <xdr:row>58</xdr:row>
      <xdr:rowOff>58827</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5430500" y="9901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58</xdr:row>
      <xdr:rowOff>49954</xdr:rowOff>
    </xdr:from>
    <xdr:ext cx="59901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5181795" y="9994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1157</xdr:rowOff>
    </xdr:from>
    <xdr:to>
      <xdr:col>76</xdr:col>
      <xdr:colOff>114300</xdr:colOff>
      <xdr:row>58</xdr:row>
      <xdr:rowOff>42302</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3703300" y="9945257"/>
          <a:ext cx="889000" cy="41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166795</xdr:rowOff>
    </xdr:from>
    <xdr:to>
      <xdr:col>76</xdr:col>
      <xdr:colOff>165100</xdr:colOff>
      <xdr:row>58</xdr:row>
      <xdr:rowOff>96945</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4541500" y="9939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58</xdr:row>
      <xdr:rowOff>88072</xdr:rowOff>
    </xdr:from>
    <xdr:ext cx="59901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4292795" y="100321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22509</xdr:rowOff>
    </xdr:from>
    <xdr:to>
      <xdr:col>71</xdr:col>
      <xdr:colOff>177800</xdr:colOff>
      <xdr:row>58</xdr:row>
      <xdr:rowOff>42302</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a:off x="12814300" y="9966609"/>
          <a:ext cx="889000" cy="19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163332</xdr:rowOff>
    </xdr:from>
    <xdr:to>
      <xdr:col>72</xdr:col>
      <xdr:colOff>38100</xdr:colOff>
      <xdr:row>58</xdr:row>
      <xdr:rowOff>93482</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3652500" y="9935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58</xdr:row>
      <xdr:rowOff>84609</xdr:rowOff>
    </xdr:from>
    <xdr:ext cx="59901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3403795" y="10028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162213</xdr:rowOff>
    </xdr:from>
    <xdr:to>
      <xdr:col>67</xdr:col>
      <xdr:colOff>101600</xdr:colOff>
      <xdr:row>58</xdr:row>
      <xdr:rowOff>92363</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2763500" y="993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58</xdr:row>
      <xdr:rowOff>83490</xdr:rowOff>
    </xdr:from>
    <xdr:ext cx="59901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514795" y="100275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67259</xdr:rowOff>
    </xdr:from>
    <xdr:to>
      <xdr:col>85</xdr:col>
      <xdr:colOff>177800</xdr:colOff>
      <xdr:row>57</xdr:row>
      <xdr:rowOff>168859</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6268700" y="9839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90136</xdr:rowOff>
    </xdr:from>
    <xdr:ext cx="599010" cy="259045"/>
    <xdr:sp macro="" textlink="">
      <xdr:nvSpPr>
        <xdr:cNvPr id="598" name="教育費該当値テキスト">
          <a:extLst>
            <a:ext uri="{FF2B5EF4-FFF2-40B4-BE49-F238E27FC236}">
              <a16:creationId xmlns:a16="http://schemas.microsoft.com/office/drawing/2014/main" id="{00000000-0008-0000-0700-000056020000}"/>
            </a:ext>
          </a:extLst>
        </xdr:cNvPr>
        <xdr:cNvSpPr txBox="1"/>
      </xdr:nvSpPr>
      <xdr:spPr>
        <a:xfrm>
          <a:off x="16370300" y="9691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66662</xdr:rowOff>
    </xdr:from>
    <xdr:to>
      <xdr:col>81</xdr:col>
      <xdr:colOff>101600</xdr:colOff>
      <xdr:row>57</xdr:row>
      <xdr:rowOff>168262</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5430500" y="9839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56</xdr:row>
      <xdr:rowOff>13339</xdr:rowOff>
    </xdr:from>
    <xdr:ext cx="59901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181795" y="9614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121807</xdr:rowOff>
    </xdr:from>
    <xdr:to>
      <xdr:col>76</xdr:col>
      <xdr:colOff>165100</xdr:colOff>
      <xdr:row>58</xdr:row>
      <xdr:rowOff>51957</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4541500" y="9894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56</xdr:row>
      <xdr:rowOff>68484</xdr:rowOff>
    </xdr:from>
    <xdr:ext cx="59901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292795" y="9669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162952</xdr:rowOff>
    </xdr:from>
    <xdr:to>
      <xdr:col>72</xdr:col>
      <xdr:colOff>38100</xdr:colOff>
      <xdr:row>58</xdr:row>
      <xdr:rowOff>93102</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3652500" y="9935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109629</xdr:rowOff>
    </xdr:from>
    <xdr:ext cx="59901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3403795" y="9710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143159</xdr:rowOff>
    </xdr:from>
    <xdr:to>
      <xdr:col>67</xdr:col>
      <xdr:colOff>101600</xdr:colOff>
      <xdr:row>58</xdr:row>
      <xdr:rowOff>73309</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2763500" y="9915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89836</xdr:rowOff>
    </xdr:from>
    <xdr:ext cx="599010"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514795" y="96910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69</xdr:row>
      <xdr:rowOff>92727</xdr:rowOff>
    </xdr:from>
    <xdr:ext cx="685572"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760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93716</xdr:rowOff>
    </xdr:from>
    <xdr:to>
      <xdr:col>85</xdr:col>
      <xdr:colOff>126364</xdr:colOff>
      <xdr:row>79</xdr:row>
      <xdr:rowOff>44450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095216"/>
          <a:ext cx="1269" cy="1493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70808</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6153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40393</xdr:rowOff>
    </xdr:from>
    <xdr:ext cx="690189"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187044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1,176,208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93716</xdr:rowOff>
    </xdr:from>
    <xdr:to>
      <xdr:col>86</xdr:col>
      <xdr:colOff>25400</xdr:colOff>
      <xdr:row>70</xdr:row>
      <xdr:rowOff>93716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095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25457</xdr:rowOff>
    </xdr:from>
    <xdr:to>
      <xdr:col>85</xdr:col>
      <xdr:colOff>127000</xdr:colOff>
      <xdr:row>79</xdr:row>
      <xdr:rowOff>38143</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5481300" y="13570007"/>
          <a:ext cx="838200" cy="12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159707</xdr:rowOff>
    </xdr:from>
    <xdr:ext cx="534377"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3613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136830</xdr:rowOff>
    </xdr:from>
    <xdr:to>
      <xdr:col>85</xdr:col>
      <xdr:colOff>177800</xdr:colOff>
      <xdr:row>79</xdr:row>
      <xdr:rowOff>66980</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509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38143</xdr:rowOff>
    </xdr:from>
    <xdr:to>
      <xdr:col>81</xdr:col>
      <xdr:colOff>50800</xdr:colOff>
      <xdr:row>79</xdr:row>
      <xdr:rowOff>44450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4592300" y="13582693"/>
          <a:ext cx="889000" cy="6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132547</xdr:rowOff>
    </xdr:from>
    <xdr:to>
      <xdr:col>81</xdr:col>
      <xdr:colOff>101600</xdr:colOff>
      <xdr:row>79</xdr:row>
      <xdr:rowOff>62697</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50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79224</xdr:rowOff>
    </xdr:from>
    <xdr:ext cx="534377"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14111" y="13280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44450</xdr:rowOff>
    </xdr:from>
    <xdr:to>
      <xdr:col>76</xdr:col>
      <xdr:colOff>114300</xdr:colOff>
      <xdr:row>79</xdr:row>
      <xdr:rowOff>44450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3703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131718</xdr:rowOff>
    </xdr:from>
    <xdr:to>
      <xdr:col>76</xdr:col>
      <xdr:colOff>165100</xdr:colOff>
      <xdr:row>79</xdr:row>
      <xdr:rowOff>61868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504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78395</xdr:rowOff>
    </xdr:from>
    <xdr:ext cx="534377"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25111" y="13280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44450</xdr:rowOff>
    </xdr:from>
    <xdr:to>
      <xdr:col>71</xdr:col>
      <xdr:colOff>177800</xdr:colOff>
      <xdr:row>79</xdr:row>
      <xdr:rowOff>44450</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2814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133102</xdr:rowOff>
    </xdr:from>
    <xdr:to>
      <xdr:col>72</xdr:col>
      <xdr:colOff>38100</xdr:colOff>
      <xdr:row>79</xdr:row>
      <xdr:rowOff>63252</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506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79779</xdr:rowOff>
    </xdr:from>
    <xdr:ext cx="534377"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36111" y="13281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135145</xdr:rowOff>
    </xdr:from>
    <xdr:to>
      <xdr:col>67</xdr:col>
      <xdr:colOff>101600</xdr:colOff>
      <xdr:row>79</xdr:row>
      <xdr:rowOff>65295</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508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81822</xdr:rowOff>
    </xdr:from>
    <xdr:ext cx="534377"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47111" y="13283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146107</xdr:rowOff>
    </xdr:from>
    <xdr:to>
      <xdr:col>85</xdr:col>
      <xdr:colOff>177800</xdr:colOff>
      <xdr:row>79</xdr:row>
      <xdr:rowOff>76257</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519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115258</xdr:rowOff>
    </xdr:from>
    <xdr:ext cx="534377"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3488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158793</xdr:rowOff>
    </xdr:from>
    <xdr:to>
      <xdr:col>81</xdr:col>
      <xdr:colOff>101600</xdr:colOff>
      <xdr:row>79</xdr:row>
      <xdr:rowOff>88943</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531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80070</xdr:rowOff>
    </xdr:from>
    <xdr:ext cx="469744"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46428" y="13624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86377</xdr:rowOff>
    </xdr:from>
    <xdr:ext cx="249299"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689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公債費グラフ枠">
          <a:extLst>
            <a:ext uri="{FF2B5EF4-FFF2-40B4-BE49-F238E27FC236}">
              <a16:creationId xmlns:a16="http://schemas.microsoft.com/office/drawing/2014/main" id="{00000000-0008-0000-07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42401</xdr:rowOff>
    </xdr:from>
    <xdr:to>
      <xdr:col>85</xdr:col>
      <xdr:colOff>126364</xdr:colOff>
      <xdr:row>98</xdr:row>
      <xdr:rowOff>160134</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6317595" y="15644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163961</xdr:rowOff>
    </xdr:from>
    <xdr:ext cx="534377" cy="259045"/>
    <xdr:sp macro="" textlink="">
      <xdr:nvSpPr>
        <xdr:cNvPr id="688" name="公債費最小値テキスト">
          <a:extLst>
            <a:ext uri="{FF2B5EF4-FFF2-40B4-BE49-F238E27FC236}">
              <a16:creationId xmlns:a16="http://schemas.microsoft.com/office/drawing/2014/main" id="{00000000-0008-0000-0700-0000B0020000}"/>
            </a:ext>
          </a:extLst>
        </xdr:cNvPr>
        <xdr:cNvSpPr txBox="1"/>
      </xdr:nvSpPr>
      <xdr:spPr>
        <a:xfrm>
          <a:off x="16370300" y="16966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160134</xdr:rowOff>
    </xdr:from>
    <xdr:to>
      <xdr:col>86</xdr:col>
      <xdr:colOff>25400</xdr:colOff>
      <xdr:row>98</xdr:row>
      <xdr:rowOff>160134</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6230600" y="16962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160528</xdr:rowOff>
    </xdr:from>
    <xdr:ext cx="599010" cy="259045"/>
    <xdr:sp macro="" textlink="">
      <xdr:nvSpPr>
        <xdr:cNvPr id="690" name="公債費最大値テキスト">
          <a:extLst>
            <a:ext uri="{FF2B5EF4-FFF2-40B4-BE49-F238E27FC236}">
              <a16:creationId xmlns:a16="http://schemas.microsoft.com/office/drawing/2014/main" id="{00000000-0008-0000-0700-0000B2020000}"/>
            </a:ext>
          </a:extLst>
        </xdr:cNvPr>
        <xdr:cNvSpPr txBox="1"/>
      </xdr:nvSpPr>
      <xdr:spPr>
        <a:xfrm>
          <a:off x="16370300" y="15419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721,076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42401</xdr:rowOff>
    </xdr:from>
    <xdr:to>
      <xdr:col>86</xdr:col>
      <xdr:colOff>25400</xdr:colOff>
      <xdr:row>91</xdr:row>
      <xdr:rowOff>42401</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5644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46126</xdr:rowOff>
    </xdr:from>
    <xdr:to>
      <xdr:col>85</xdr:col>
      <xdr:colOff>127000</xdr:colOff>
      <xdr:row>97</xdr:row>
      <xdr:rowOff>56521</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5481300" y="16676776"/>
          <a:ext cx="838200" cy="10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145873</xdr:rowOff>
    </xdr:from>
    <xdr:ext cx="599010" cy="259045"/>
    <xdr:sp macro="" textlink="">
      <xdr:nvSpPr>
        <xdr:cNvPr id="693" name="公債費平均値テキスト">
          <a:extLst>
            <a:ext uri="{FF2B5EF4-FFF2-40B4-BE49-F238E27FC236}">
              <a16:creationId xmlns:a16="http://schemas.microsoft.com/office/drawing/2014/main" id="{00000000-0008-0000-0700-0000B5020000}"/>
            </a:ext>
          </a:extLst>
        </xdr:cNvPr>
        <xdr:cNvSpPr txBox="1"/>
      </xdr:nvSpPr>
      <xdr:spPr>
        <a:xfrm>
          <a:off x="16370300" y="166050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167446</xdr:rowOff>
    </xdr:from>
    <xdr:to>
      <xdr:col>85</xdr:col>
      <xdr:colOff>177800</xdr:colOff>
      <xdr:row>97</xdr:row>
      <xdr:rowOff>97596</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6268700" y="1662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19720</xdr:rowOff>
    </xdr:from>
    <xdr:to>
      <xdr:col>81</xdr:col>
      <xdr:colOff>50800</xdr:colOff>
      <xdr:row>97</xdr:row>
      <xdr:rowOff>56521</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4592300" y="16650370"/>
          <a:ext cx="889000" cy="36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7579</xdr:rowOff>
    </xdr:from>
    <xdr:to>
      <xdr:col>81</xdr:col>
      <xdr:colOff>101600</xdr:colOff>
      <xdr:row>97</xdr:row>
      <xdr:rowOff>109179</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5430500" y="1663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100306</xdr:rowOff>
    </xdr:from>
    <xdr:ext cx="59901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5181795" y="16730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19720</xdr:rowOff>
    </xdr:from>
    <xdr:to>
      <xdr:col>76</xdr:col>
      <xdr:colOff>114300</xdr:colOff>
      <xdr:row>97</xdr:row>
      <xdr:rowOff>43827</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3703300" y="16650370"/>
          <a:ext cx="889000" cy="24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10579</xdr:rowOff>
    </xdr:from>
    <xdr:to>
      <xdr:col>76</xdr:col>
      <xdr:colOff>165100</xdr:colOff>
      <xdr:row>97</xdr:row>
      <xdr:rowOff>112179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4541500" y="16641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103306</xdr:rowOff>
    </xdr:from>
    <xdr:ext cx="59901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4292795" y="16733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43827</xdr:rowOff>
    </xdr:from>
    <xdr:to>
      <xdr:col>71</xdr:col>
      <xdr:colOff>177800</xdr:colOff>
      <xdr:row>97</xdr:row>
      <xdr:rowOff>64646</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2814300" y="16674477"/>
          <a:ext cx="889000" cy="20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36629</xdr:rowOff>
    </xdr:from>
    <xdr:to>
      <xdr:col>72</xdr:col>
      <xdr:colOff>38100</xdr:colOff>
      <xdr:row>97</xdr:row>
      <xdr:rowOff>138229</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3652500" y="16667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129356</xdr:rowOff>
    </xdr:from>
    <xdr:ext cx="59901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403795" y="167600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50507</xdr:rowOff>
    </xdr:from>
    <xdr:to>
      <xdr:col>67</xdr:col>
      <xdr:colOff>101600</xdr:colOff>
      <xdr:row>97</xdr:row>
      <xdr:rowOff>152107</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2763500" y="16681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97</xdr:row>
      <xdr:rowOff>143234</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514795" y="16773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166776</xdr:rowOff>
    </xdr:from>
    <xdr:to>
      <xdr:col>85</xdr:col>
      <xdr:colOff>177800</xdr:colOff>
      <xdr:row>97</xdr:row>
      <xdr:rowOff>96926</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6268700" y="16625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18203</xdr:rowOff>
    </xdr:from>
    <xdr:ext cx="599010" cy="259045"/>
    <xdr:sp macro="" textlink="">
      <xdr:nvSpPr>
        <xdr:cNvPr id="712" name="公債費該当値テキスト">
          <a:extLst>
            <a:ext uri="{FF2B5EF4-FFF2-40B4-BE49-F238E27FC236}">
              <a16:creationId xmlns:a16="http://schemas.microsoft.com/office/drawing/2014/main" id="{00000000-0008-0000-0700-0000C8020000}"/>
            </a:ext>
          </a:extLst>
        </xdr:cNvPr>
        <xdr:cNvSpPr txBox="1"/>
      </xdr:nvSpPr>
      <xdr:spPr>
        <a:xfrm>
          <a:off x="16370300" y="16477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5721</xdr:rowOff>
    </xdr:from>
    <xdr:to>
      <xdr:col>81</xdr:col>
      <xdr:colOff>101600</xdr:colOff>
      <xdr:row>97</xdr:row>
      <xdr:rowOff>107321</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5430500" y="16636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123848</xdr:rowOff>
    </xdr:from>
    <xdr:ext cx="59901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181795" y="164115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140370</xdr:rowOff>
    </xdr:from>
    <xdr:to>
      <xdr:col>76</xdr:col>
      <xdr:colOff>165100</xdr:colOff>
      <xdr:row>97</xdr:row>
      <xdr:rowOff>70520</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4541500" y="1659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87047</xdr:rowOff>
    </xdr:from>
    <xdr:ext cx="59901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4292795" y="16374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164477</xdr:rowOff>
    </xdr:from>
    <xdr:to>
      <xdr:col>72</xdr:col>
      <xdr:colOff>38100</xdr:colOff>
      <xdr:row>97</xdr:row>
      <xdr:rowOff>94627</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3652500" y="16623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111154</xdr:rowOff>
    </xdr:from>
    <xdr:ext cx="59901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3403795" y="16398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13846</xdr:rowOff>
    </xdr:from>
    <xdr:to>
      <xdr:col>67</xdr:col>
      <xdr:colOff>101600</xdr:colOff>
      <xdr:row>97</xdr:row>
      <xdr:rowOff>115446</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2763500" y="16644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131973</xdr:rowOff>
    </xdr:from>
    <xdr:ext cx="59901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514795" y="16419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5" name="諸支出金グラフ枠">
          <a:extLst>
            <a:ext uri="{FF2B5EF4-FFF2-40B4-BE49-F238E27FC236}">
              <a16:creationId xmlns:a16="http://schemas.microsoft.com/office/drawing/2014/main" id="{00000000-0008-0000-0700-0000E9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59755</xdr:rowOff>
    </xdr:from>
    <xdr:to>
      <xdr:col>116</xdr:col>
      <xdr:colOff>62864</xdr:colOff>
      <xdr:row>39</xdr:row>
      <xdr:rowOff>98878</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flipV="1">
          <a:off x="22159595" y="5203255"/>
          <a:ext cx="1269" cy="15821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110071</xdr:rowOff>
    </xdr:from>
    <xdr:ext cx="249299" cy="259045"/>
    <xdr:sp macro="" textlink="">
      <xdr:nvSpPr>
        <xdr:cNvPr id="747" name="諸支出金最小値テキスト">
          <a:extLst>
            <a:ext uri="{FF2B5EF4-FFF2-40B4-BE49-F238E27FC236}">
              <a16:creationId xmlns:a16="http://schemas.microsoft.com/office/drawing/2014/main" id="{00000000-0008-0000-0700-0000EB020000}"/>
            </a:ext>
          </a:extLst>
        </xdr:cNvPr>
        <xdr:cNvSpPr txBox="1"/>
      </xdr:nvSpPr>
      <xdr:spPr>
        <a:xfrm>
          <a:off x="22212300" y="6796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6432</xdr:rowOff>
    </xdr:from>
    <xdr:ext cx="534377" cy="259045"/>
    <xdr:sp macro="" textlink="">
      <xdr:nvSpPr>
        <xdr:cNvPr id="749" name="諸支出金最大値テキスト">
          <a:extLst>
            <a:ext uri="{FF2B5EF4-FFF2-40B4-BE49-F238E27FC236}">
              <a16:creationId xmlns:a16="http://schemas.microsoft.com/office/drawing/2014/main" id="{00000000-0008-0000-0700-0000ED020000}"/>
            </a:ext>
          </a:extLst>
        </xdr:cNvPr>
        <xdr:cNvSpPr txBox="1"/>
      </xdr:nvSpPr>
      <xdr:spPr>
        <a:xfrm>
          <a:off x="22212300" y="4978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48,448</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59755</xdr:rowOff>
    </xdr:from>
    <xdr:to>
      <xdr:col>116</xdr:col>
      <xdr:colOff>152400</xdr:colOff>
      <xdr:row>30</xdr:row>
      <xdr:rowOff>59755</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2072600" y="5203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27522</xdr:rowOff>
    </xdr:from>
    <xdr:ext cx="469744" cy="259045"/>
    <xdr:sp macro="" textlink="">
      <xdr:nvSpPr>
        <xdr:cNvPr id="752" name="諸支出金平均値テキスト">
          <a:extLst>
            <a:ext uri="{FF2B5EF4-FFF2-40B4-BE49-F238E27FC236}">
              <a16:creationId xmlns:a16="http://schemas.microsoft.com/office/drawing/2014/main" id="{00000000-0008-0000-0700-0000F0020000}"/>
            </a:ext>
          </a:extLst>
        </xdr:cNvPr>
        <xdr:cNvSpPr txBox="1"/>
      </xdr:nvSpPr>
      <xdr:spPr>
        <a:xfrm>
          <a:off x="22212300" y="65426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4645</xdr:rowOff>
    </xdr:from>
    <xdr:to>
      <xdr:col>116</xdr:col>
      <xdr:colOff>114300</xdr:colOff>
      <xdr:row>39</xdr:row>
      <xdr:rowOff>106245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2110700" y="6691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11372</xdr:rowOff>
    </xdr:from>
    <xdr:to>
      <xdr:col>112</xdr:col>
      <xdr:colOff>38100</xdr:colOff>
      <xdr:row>39</xdr:row>
      <xdr:rowOff>112972</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1272500" y="669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129499</xdr:rowOff>
    </xdr:from>
    <xdr:ext cx="469744"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088428" y="6473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18752</xdr:rowOff>
    </xdr:from>
    <xdr:to>
      <xdr:col>107</xdr:col>
      <xdr:colOff>101600</xdr:colOff>
      <xdr:row>39</xdr:row>
      <xdr:rowOff>120352</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0383500" y="670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136879</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45017" y="64805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25349</xdr:rowOff>
    </xdr:from>
    <xdr:to>
      <xdr:col>102</xdr:col>
      <xdr:colOff>165100</xdr:colOff>
      <xdr:row>39</xdr:row>
      <xdr:rowOff>126949</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9494500" y="6711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143476</xdr:rowOff>
    </xdr:from>
    <xdr:ext cx="378565"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356017" y="64871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31391</xdr:rowOff>
    </xdr:from>
    <xdr:to>
      <xdr:col>98</xdr:col>
      <xdr:colOff>38100</xdr:colOff>
      <xdr:row>39</xdr:row>
      <xdr:rowOff>132991</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18605500" y="6717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149518</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7017" y="64931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154521</xdr:rowOff>
    </xdr:from>
    <xdr:ext cx="249299" cy="259045"/>
    <xdr:sp macro="" textlink="">
      <xdr:nvSpPr>
        <xdr:cNvPr id="771" name="諸支出金該当値テキスト">
          <a:extLst>
            <a:ext uri="{FF2B5EF4-FFF2-40B4-BE49-F238E27FC236}">
              <a16:creationId xmlns:a16="http://schemas.microsoft.com/office/drawing/2014/main" id="{00000000-0008-0000-0700-000003030000}"/>
            </a:ext>
          </a:extLst>
        </xdr:cNvPr>
        <xdr:cNvSpPr txBox="1"/>
      </xdr:nvSpPr>
      <xdr:spPr>
        <a:xfrm>
          <a:off x="22212300" y="6669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前年度繰上充用金グラフ枠">
          <a:extLst>
            <a:ext uri="{FF2B5EF4-FFF2-40B4-BE49-F238E27FC236}">
              <a16:creationId xmlns:a16="http://schemas.microsoft.com/office/drawing/2014/main" id="{00000000-0008-0000-0700-00001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6" name="前年度繰上充用金最小値テキスト">
          <a:extLst>
            <a:ext uri="{FF2B5EF4-FFF2-40B4-BE49-F238E27FC236}">
              <a16:creationId xmlns:a16="http://schemas.microsoft.com/office/drawing/2014/main" id="{00000000-0008-0000-0700-00001C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8" name="前年度繰上充用金最大値テキスト">
          <a:extLst>
            <a:ext uri="{FF2B5EF4-FFF2-40B4-BE49-F238E27FC236}">
              <a16:creationId xmlns:a16="http://schemas.microsoft.com/office/drawing/2014/main" id="{00000000-0008-0000-0700-00001E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1" name="前年度繰上充用金平均値テキスト">
          <a:extLst>
            <a:ext uri="{FF2B5EF4-FFF2-40B4-BE49-F238E27FC236}">
              <a16:creationId xmlns:a16="http://schemas.microsoft.com/office/drawing/2014/main" id="{00000000-0008-0000-0700-000021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0" name="前年度繰上充用金該当値テキスト">
          <a:extLst>
            <a:ext uri="{FF2B5EF4-FFF2-40B4-BE49-F238E27FC236}">
              <a16:creationId xmlns:a16="http://schemas.microsoft.com/office/drawing/2014/main" id="{00000000-0008-0000-0700-000034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9" name="正方形/長方形 828">
          <a:extLst>
            <a:ext uri="{FF2B5EF4-FFF2-40B4-BE49-F238E27FC236}">
              <a16:creationId xmlns:a16="http://schemas.microsoft.com/office/drawing/2014/main" id="{00000000-0008-0000-0700-00003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民生の大幅な増は、保育園と福祉センターの冷暖房設備工事によるものである。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土木費の住民一人当たりの金額が類似団体平均と比較して多い要因は、令和２、４～６年は公営住宅の建替事業によるものである。</a:t>
          </a:r>
        </a:p>
        <a:p>
          <a:r>
            <a:rPr kumimoji="1" lang="ja-JP" altLang="en-US" sz="1300">
              <a:latin typeface="ＭＳ Ｐゴシック" panose="020B0600070205080204" pitchFamily="50" charset="-128"/>
              <a:ea typeface="ＭＳ Ｐゴシック" panose="020B0600070205080204" pitchFamily="50" charset="-128"/>
            </a:rPr>
            <a:t>公営住宅の建替は長寿命化計画に沿って今後も継続する予定であるので、その間は他の建設事業の抑制に努めなければならない。</a:t>
          </a:r>
        </a:p>
        <a:p>
          <a:r>
            <a:rPr kumimoji="1" lang="ja-JP" altLang="en-US" sz="1300">
              <a:latin typeface="ＭＳ Ｐゴシック" panose="020B0600070205080204" pitchFamily="50" charset="-128"/>
              <a:ea typeface="ＭＳ Ｐゴシック" panose="020B0600070205080204" pitchFamily="50" charset="-128"/>
            </a:rPr>
            <a:t>また、農林水産業費が前年度より大幅に減少しているが、これは農業施設への間接補助事業が前年度のみ実施したことによるものである。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北海道京極町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水力発電所による固定資産税収入や行財政改革への取組みにより実質収支額は継続して黒字を確保しており、概ね財政運営の健全性は維持されている。人件費等の将来的な義務的経費の増加や物件費、維持管理費の増加など将来的な支出負担に備えた対策をとる必要がある。令和６年度においては公営住宅建設の補助裏財源で基金の取崩しを行ったことから一時的に実質単年度収支は悪化してい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北海道京極町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一般会計及びその他特別会計のすべてにおいて実質赤字は生じておらず、財政運営の健全性は維持されている。今後も各会計においての収入の確保及び経費の節減に努め一般会計からの繰入額も減少させる必要が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北海道京極町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原則として、起債発行の際は普通交付税公債費算入率の高い起債のみを選択し、その総額を抑制するよう努めており、結果として概ね財政運営の健全性は維持されている状況である。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北海道京極町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基金の取り崩しを抑え基準財政需要額算入率の高い起債を優先して利用することに努めた結果、将来負担額を超える充当可能財源等を確保できており、財政運営の健全性は維持されている。</a:t>
          </a:r>
        </a:p>
        <a:p>
          <a:r>
            <a:rPr kumimoji="1" lang="ja-JP" altLang="en-US" sz="1400">
              <a:latin typeface="ＭＳ ゴシック" pitchFamily="49" charset="-128"/>
              <a:ea typeface="ＭＳ ゴシック" pitchFamily="49" charset="-128"/>
            </a:rPr>
            <a:t>しかしながら、新過疎法の制定により過疎指定から卒業したため、今後は経過措置後の財政運営に向けて起債借入計画等を作成する必要がある。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北海道京極町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決算の結果、財源不足により繰り入れたため減。</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将来的な負担を見据え、一定の積立てが必要と考える。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・庁舎建設基金：庁舎建設その他の整備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・地域振興基金：地域の振興を図る施策</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・公共施設整備基金：公共施設の整備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・地域福祉基金：在宅福祉の普及及び向上を図る施策</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・ふるさと創生事業基金：地域の振興を図る施策</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・庁舎建設基金：増減なし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・地域振興基金：公営住宅建設の財源として繰り入れたため減</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・公共施設整備基金：公営住宅建設の財源として繰り入れたため減</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・地域福祉基金：増減なし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・ふるさと創生事業基金：増減なし</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・庁舎建設基金：庁舎建て替えを早い時期に実施できるよう一定の積立を予定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・公共施設整備基金：増加する施設維持管理や更新・改築のために一定程度積立予定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・その他の基金については、現時点で大幅な増減は予定していない</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公営住宅建替による財源不足のために繰り入れたため減。</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財源不足に備え、一定の積立てが必要と考える。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増減なし。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元利償還金が多額となる年度に備え、一定の積立てが必要と考える。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541401F1-7D7B-44A2-831E-4393F962CA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2C684AED-EA19-4BD2-84B8-FF466B74CA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600C8B84-638D-4901-BCB5-5338F4BDFFD1}"/>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70A156FD-B1C4-41AF-B299-A98C44C65768}"/>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EFCC5C4F-E48C-475E-8A7A-C0713EA165DB}"/>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70046210-469B-4904-A6B6-92E25F81E962}"/>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9F812DC8-4D84-4EE2-9684-2B3E14C3C99D}"/>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41AFB04E-1438-4CA2-A298-42BE058DB476}"/>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145EF3D2-CCA9-48A1-B526-5DBEE78EFC1A}"/>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648BF856-25C9-4BEA-AAC9-E125D3F86031}"/>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C071322F-C88E-4135-ADDF-623FC588C714}"/>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7F97E717-9B5E-4AA6-94F7-5CAC012413C5}"/>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3FF838B7-C2F5-4CF1-83E7-883FA1064A79}"/>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B5AC6D90-D953-46CD-8313-1744E4E7465A}"/>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6E08BC8F-BDEC-463F-A447-C7073EBD0384}"/>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9E057E56-7219-4B12-96A2-B0C895188F7A}"/>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北海道京極町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95B5D292-F0F6-487C-B867-CD52AD6BC443}"/>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9D16DF76-7BC3-43D6-948B-FA6CC7BC1823}"/>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AA672B97-FA60-4A26-8FC8-69EDE095B7F7}"/>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C8C71F48-2AB5-437A-B392-2A8142DBA9A6}"/>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F185B4D0-2010-4BAE-B4F8-6760891808B3}"/>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77332EE9-8CA4-4482-AFFE-BBFE1FFBE5E7}"/>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2,776
2,638
231.49
5,097,915
5,047,513
49,083
2,783,973
3,969,006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3152C719-EC40-45B0-9B2A-8E9C2ECB5793}"/>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B6076B6D-3B66-4529-A5F6-17DB39B70598}"/>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9E385335-A736-4915-A2D4-1D8A2D1B0C49}"/>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90C10259-167C-45CA-AFC9-8CB7A38E5856}"/>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73299641-C85D-45F4-93FA-3C2243D52E79}"/>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4DB4304E-CE62-43C4-B49F-D43D135A0B94}"/>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45171443-CF27-4B31-87E7-A0FE499CB75D}"/>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05C96B99-259F-4B35-A0DE-5F4D1DF52EC6}"/>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07568D2A-0E8C-43AF-AB12-FBCC0D42F535}"/>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345C2B31-8E32-4F33-9BB9-D341137F32EB}"/>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5D63B310-7DB5-437E-8629-886044D06AD9}"/>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EB7B48E7-33C7-484F-A1FF-0E66886922E4}"/>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B3CE4563-EECB-486B-AC1F-A60DEFAA64AF}"/>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B12E8A6B-FEF7-4FC6-A563-558FB4BB4CA8}"/>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510FBEA6-64B9-4D66-83EF-F7D095EB5FB4}"/>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2CF912AC-CDBB-49BC-AFF6-24EF3CA131BC}"/>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91CAAE46-66BA-430C-A6EB-D0DE98CC398C}"/>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9757AA09-72F4-4A8F-AECC-8B2C80D4F437}"/>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A3BBCBAE-64AB-4102-A329-47B00E372C41}"/>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CDE165E2-AAFD-4FF5-BC62-CF8E1C3D5D11}"/>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8F86A88F-CCA2-46A5-A402-B8108ADC4502}"/>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1D8AC676-1BF0-4693-95A2-F58229C81978}"/>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901B4370-A961-4CC0-9399-DF6E6CD90CCC}"/>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CC9BB2D0-B816-4891-91C1-82FBB03C166B}"/>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EB5AA3B5-63C2-4FB4-B0AE-93E8B99B25BD}"/>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[ 70.5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57E1C904-FAE5-4CB9-82FC-67C38D6243A9}"/>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01ECEF8D-9F72-4399-8AA1-82410BD377D8}"/>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DEB0DFDB-01D0-481B-A736-7147CBD4FD0B}"/>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252D0300-99F6-406D-80D2-6EFCDCE9EE1A}"/>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307CBE91-41F3-4803-8CF2-F189A6332E4A}"/>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59354691-E323-440C-983D-54A83EBC6517}"/>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C4BC1137-7140-4779-8BBA-A28B96B59E91}"/>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B18CAF42-4AE3-405E-AE9B-CB7B62CBC39E}"/>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E2FC2B0E-5B5E-4DF6-8A6C-6E6F1EB43F67}"/>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709557CA-5A5E-47DF-A04E-FDB5855C0391}"/>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有形固定資産減価償却率については、昭和に整備された資産が多く、更新時期を迎えているなどから、類似団体より高い水準にある。公共施設等総合管理計画に基づき、老朽化した施設について、点検・診断や計画的な予防保全による長寿命化を進めていくなど、公共施設等の適正管理に努め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69C997A1-16B0-4DCB-B5E1-B470E2031EA6}"/>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796BD592-FA1F-40B8-ABC2-0B5508090496}"/>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694BEFA0-BE5A-46A4-B7E4-3968D918D75D}"/>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69888D99-DC75-4304-B217-218C55E567DD}"/>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6CE117A8-6C95-46BB-818A-5E3FEA83C402}"/>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6E644CEE-0EDC-44B0-B7F0-E61AAC884F9E}"/>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726B0C30-E4A8-4D43-81A4-31B8DBF76221}"/>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C928DBE5-DEEF-4ECC-BB3E-CF9DA02F0309}"/>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2C579544-BE8F-41BB-9B02-140244B3C208}"/>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61C40C73-A4D6-46AA-94E7-7139BF4B748B}"/>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AA3DD137-1082-490E-BC06-CB46C02CAFDB}"/>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68DE7A53-FE3B-4E86-84F1-EE779898769A}"/>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F848458F-C8AA-4767-80C7-8A8B3845333B}"/>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244B609B-6FE5-4356-9850-100D5A6233BD}"/>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658347F6-5C2F-4EC0-8566-17A1C61E78D8}"/>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D78C2967-2427-4DC3-826B-127F73AB8245}"/>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530BDC62-7E5F-4625-A9E5-E18198ADC6E9}"/>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DAFA08C2-E513-41CA-A631-0B3254ACB1A9}"/>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25</xdr:row>
      <xdr:rowOff>129631</xdr:rowOff>
    </xdr:from>
    <xdr:to>
      <xdr:col>23</xdr:col>
      <xdr:colOff>85090</xdr:colOff>
      <xdr:row>34</xdr:row>
      <xdr:rowOff>119471</xdr:rowOff>
    </xdr:to>
    <xdr:cxnSp macro="">
      <xdr:nvCxnSpPr>
        <xdr:cNvPr id="77" name="直線コネクタ 76">
          <a:extLst>
            <a:ext uri="{FF2B5EF4-FFF2-40B4-BE49-F238E27FC236}">
              <a16:creationId xmlns:a16="http://schemas.microsoft.com/office/drawing/2014/main" id="{333D40B3-AD2D-4E81-AD39-53ABA5AF75AB}"/>
            </a:ext>
          </a:extLst>
        </xdr:cNvPr>
        <xdr:cNvCxnSpPr/>
      </xdr:nvCxnSpPr>
      <xdr:spPr>
        <a:xfrm flipV="1">
          <a:off x="4760595" y="5187406"/>
          <a:ext cx="1270" cy="1532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123298</xdr:rowOff>
    </xdr:from>
    <xdr:ext cx="405111" cy="259045"/>
    <xdr:sp macro="" textlink="">
      <xdr:nvSpPr>
        <xdr:cNvPr id="78" name="有形固定資産減価償却率最小値テキスト">
          <a:extLst>
            <a:ext uri="{FF2B5EF4-FFF2-40B4-BE49-F238E27FC236}">
              <a16:creationId xmlns:a16="http://schemas.microsoft.com/office/drawing/2014/main" id="{FF242A03-8230-4AB4-AFBB-1D8550A79BCF}"/>
            </a:ext>
          </a:extLst>
        </xdr:cNvPr>
        <xdr:cNvSpPr txBox="1"/>
      </xdr:nvSpPr>
      <xdr:spPr>
        <a:xfrm>
          <a:off x="4813300" y="6724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119471</xdr:rowOff>
    </xdr:from>
    <xdr:to>
      <xdr:col>23</xdr:col>
      <xdr:colOff>174625</xdr:colOff>
      <xdr:row>34</xdr:row>
      <xdr:rowOff>119471</xdr:rowOff>
    </xdr:to>
    <xdr:cxnSp macro="">
      <xdr:nvCxnSpPr>
        <xdr:cNvPr id="79" name="直線コネクタ 78">
          <a:extLst>
            <a:ext uri="{FF2B5EF4-FFF2-40B4-BE49-F238E27FC236}">
              <a16:creationId xmlns:a16="http://schemas.microsoft.com/office/drawing/2014/main" id="{4C47F4BB-9E17-4793-85D7-B4E2D3C4A4B7}"/>
            </a:ext>
          </a:extLst>
        </xdr:cNvPr>
        <xdr:cNvCxnSpPr/>
      </xdr:nvCxnSpPr>
      <xdr:spPr>
        <a:xfrm>
          <a:off x="4673600" y="6720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76308</xdr:rowOff>
    </xdr:from>
    <xdr:ext cx="405111" cy="259045"/>
    <xdr:sp macro="" textlink="">
      <xdr:nvSpPr>
        <xdr:cNvPr id="80" name="有形固定資産減価償却率最大値テキスト">
          <a:extLst>
            <a:ext uri="{FF2B5EF4-FFF2-40B4-BE49-F238E27FC236}">
              <a16:creationId xmlns:a16="http://schemas.microsoft.com/office/drawing/2014/main" id="{6C715FD1-10A5-421F-98EC-5909D1EA79D0}"/>
            </a:ext>
          </a:extLst>
        </xdr:cNvPr>
        <xdr:cNvSpPr txBox="1"/>
      </xdr:nvSpPr>
      <xdr:spPr>
        <a:xfrm>
          <a:off x="4813300" y="4962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25</xdr:row>
      <xdr:rowOff>129631</xdr:rowOff>
    </xdr:from>
    <xdr:to>
      <xdr:col>23</xdr:col>
      <xdr:colOff>174625</xdr:colOff>
      <xdr:row>25</xdr:row>
      <xdr:rowOff>129631</xdr:rowOff>
    </xdr:to>
    <xdr:cxnSp macro="">
      <xdr:nvCxnSpPr>
        <xdr:cNvPr id="81" name="直線コネクタ 80">
          <a:extLst>
            <a:ext uri="{FF2B5EF4-FFF2-40B4-BE49-F238E27FC236}">
              <a16:creationId xmlns:a16="http://schemas.microsoft.com/office/drawing/2014/main" id="{3471A451-1916-4DAC-BC2F-4D814B13BDA9}"/>
            </a:ext>
          </a:extLst>
        </xdr:cNvPr>
        <xdr:cNvCxnSpPr/>
      </xdr:nvCxnSpPr>
      <xdr:spPr>
        <a:xfrm>
          <a:off x="4673600" y="51874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138901</xdr:rowOff>
    </xdr:from>
    <xdr:ext cx="405111" cy="259045"/>
    <xdr:sp macro="" textlink="">
      <xdr:nvSpPr>
        <xdr:cNvPr id="82" name="有形固定資産減価償却率平均値テキスト">
          <a:extLst>
            <a:ext uri="{FF2B5EF4-FFF2-40B4-BE49-F238E27FC236}">
              <a16:creationId xmlns:a16="http://schemas.microsoft.com/office/drawing/2014/main" id="{95F55CE8-071A-4BFA-8197-4A1115AB8662}"/>
            </a:ext>
          </a:extLst>
        </xdr:cNvPr>
        <xdr:cNvSpPr txBox="1"/>
      </xdr:nvSpPr>
      <xdr:spPr>
        <a:xfrm>
          <a:off x="4813300" y="58824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116024</xdr:rowOff>
    </xdr:from>
    <xdr:to>
      <xdr:col>23</xdr:col>
      <xdr:colOff>136525</xdr:colOff>
      <xdr:row>31</xdr:row>
      <xdr:rowOff>46174</xdr:rowOff>
    </xdr:to>
    <xdr:sp macro="" textlink="">
      <xdr:nvSpPr>
        <xdr:cNvPr id="83" name="フローチャート: 判断 82">
          <a:extLst>
            <a:ext uri="{FF2B5EF4-FFF2-40B4-BE49-F238E27FC236}">
              <a16:creationId xmlns:a16="http://schemas.microsoft.com/office/drawing/2014/main" id="{B31B9C91-E127-421D-85C2-9C8D66D08636}"/>
            </a:ext>
          </a:extLst>
        </xdr:cNvPr>
        <xdr:cNvSpPr/>
      </xdr:nvSpPr>
      <xdr:spPr>
        <a:xfrm>
          <a:off x="4711700" y="6031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94433</xdr:rowOff>
    </xdr:from>
    <xdr:to>
      <xdr:col>19</xdr:col>
      <xdr:colOff>187325</xdr:colOff>
      <xdr:row>31</xdr:row>
      <xdr:rowOff>24583</xdr:rowOff>
    </xdr:to>
    <xdr:sp macro="" textlink="">
      <xdr:nvSpPr>
        <xdr:cNvPr id="84" name="フローチャート: 判断 83">
          <a:extLst>
            <a:ext uri="{FF2B5EF4-FFF2-40B4-BE49-F238E27FC236}">
              <a16:creationId xmlns:a16="http://schemas.microsoft.com/office/drawing/2014/main" id="{43FF606D-4AC1-4AF7-9252-28A3C694F826}"/>
            </a:ext>
          </a:extLst>
        </xdr:cNvPr>
        <xdr:cNvSpPr/>
      </xdr:nvSpPr>
      <xdr:spPr>
        <a:xfrm>
          <a:off x="4000500" y="6009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23495</xdr:rowOff>
    </xdr:from>
    <xdr:to>
      <xdr:col>15</xdr:col>
      <xdr:colOff>187325</xdr:colOff>
      <xdr:row>30</xdr:row>
      <xdr:rowOff>125095</xdr:rowOff>
    </xdr:to>
    <xdr:sp macro="" textlink="">
      <xdr:nvSpPr>
        <xdr:cNvPr id="85" name="フローチャート: 判断 84">
          <a:extLst>
            <a:ext uri="{FF2B5EF4-FFF2-40B4-BE49-F238E27FC236}">
              <a16:creationId xmlns:a16="http://schemas.microsoft.com/office/drawing/2014/main" id="{DEE50891-7E34-434A-B992-4FC61F8491CB}"/>
            </a:ext>
          </a:extLst>
        </xdr:cNvPr>
        <xdr:cNvSpPr/>
      </xdr:nvSpPr>
      <xdr:spPr>
        <a:xfrm>
          <a:off x="3238500" y="593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151765</xdr:rowOff>
    </xdr:from>
    <xdr:to>
      <xdr:col>11</xdr:col>
      <xdr:colOff>187325</xdr:colOff>
      <xdr:row>30</xdr:row>
      <xdr:rowOff>81915</xdr:rowOff>
    </xdr:to>
    <xdr:sp macro="" textlink="">
      <xdr:nvSpPr>
        <xdr:cNvPr id="86" name="フローチャート: 判断 85">
          <a:extLst>
            <a:ext uri="{FF2B5EF4-FFF2-40B4-BE49-F238E27FC236}">
              <a16:creationId xmlns:a16="http://schemas.microsoft.com/office/drawing/2014/main" id="{5D476856-EF72-4C9D-97FC-95D8F5D55391}"/>
            </a:ext>
          </a:extLst>
        </xdr:cNvPr>
        <xdr:cNvSpPr/>
      </xdr:nvSpPr>
      <xdr:spPr>
        <a:xfrm>
          <a:off x="2476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114753</xdr:rowOff>
    </xdr:from>
    <xdr:to>
      <xdr:col>7</xdr:col>
      <xdr:colOff>187325</xdr:colOff>
      <xdr:row>30</xdr:row>
      <xdr:rowOff>44903</xdr:rowOff>
    </xdr:to>
    <xdr:sp macro="" textlink="">
      <xdr:nvSpPr>
        <xdr:cNvPr id="87" name="フローチャート: 判断 86">
          <a:extLst>
            <a:ext uri="{FF2B5EF4-FFF2-40B4-BE49-F238E27FC236}">
              <a16:creationId xmlns:a16="http://schemas.microsoft.com/office/drawing/2014/main" id="{FF3EE600-1AF7-4FE8-BAC8-4B0E8545B504}"/>
            </a:ext>
          </a:extLst>
        </xdr:cNvPr>
        <xdr:cNvSpPr/>
      </xdr:nvSpPr>
      <xdr:spPr>
        <a:xfrm>
          <a:off x="1714500" y="5858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2FCAC6C3-89C9-47C7-9164-5183DD1FBA76}"/>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3713EE8E-F6E3-42E2-940A-11F4A2B6D8C8}"/>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82A88361-AB15-4D0D-9E5C-9A5574512833}"/>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F1CAD0AB-948D-424C-9F71-F399BA6CA257}"/>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80643C6B-A72B-4C7C-B8C7-594314CBF271}"/>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64861</xdr:rowOff>
    </xdr:from>
    <xdr:to>
      <xdr:col>23</xdr:col>
      <xdr:colOff>136525</xdr:colOff>
      <xdr:row>31</xdr:row>
      <xdr:rowOff>166461</xdr:rowOff>
    </xdr:to>
    <xdr:sp macro="" textlink="">
      <xdr:nvSpPr>
        <xdr:cNvPr id="93" name="楕円 92">
          <a:extLst>
            <a:ext uri="{FF2B5EF4-FFF2-40B4-BE49-F238E27FC236}">
              <a16:creationId xmlns:a16="http://schemas.microsoft.com/office/drawing/2014/main" id="{C6B7E7C8-AE97-408E-9B0B-294A264A9AFF}"/>
            </a:ext>
          </a:extLst>
        </xdr:cNvPr>
        <xdr:cNvSpPr/>
      </xdr:nvSpPr>
      <xdr:spPr>
        <a:xfrm>
          <a:off x="4711700" y="6151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43288</xdr:rowOff>
    </xdr:from>
    <xdr:ext cx="405111" cy="259045"/>
    <xdr:sp macro="" textlink="">
      <xdr:nvSpPr>
        <xdr:cNvPr id="94" name="有形固定資産減価償却率該当値テキスト">
          <a:extLst>
            <a:ext uri="{FF2B5EF4-FFF2-40B4-BE49-F238E27FC236}">
              <a16:creationId xmlns:a16="http://schemas.microsoft.com/office/drawing/2014/main" id="{6CE93CCA-634A-4B39-8B2D-4B542E6F4E96}"/>
            </a:ext>
          </a:extLst>
        </xdr:cNvPr>
        <xdr:cNvSpPr txBox="1"/>
      </xdr:nvSpPr>
      <xdr:spPr>
        <a:xfrm>
          <a:off x="4813300" y="6129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49439</xdr:rowOff>
    </xdr:from>
    <xdr:to>
      <xdr:col>19</xdr:col>
      <xdr:colOff>187325</xdr:colOff>
      <xdr:row>31</xdr:row>
      <xdr:rowOff>151039</xdr:rowOff>
    </xdr:to>
    <xdr:sp macro="" textlink="">
      <xdr:nvSpPr>
        <xdr:cNvPr id="95" name="楕円 94">
          <a:extLst>
            <a:ext uri="{FF2B5EF4-FFF2-40B4-BE49-F238E27FC236}">
              <a16:creationId xmlns:a16="http://schemas.microsoft.com/office/drawing/2014/main" id="{5A708586-D708-479C-993B-C5F600E4A977}"/>
            </a:ext>
          </a:extLst>
        </xdr:cNvPr>
        <xdr:cNvSpPr/>
      </xdr:nvSpPr>
      <xdr:spPr>
        <a:xfrm>
          <a:off x="4000500" y="6135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100239</xdr:rowOff>
    </xdr:from>
    <xdr:to>
      <xdr:col>23</xdr:col>
      <xdr:colOff>85725</xdr:colOff>
      <xdr:row>31</xdr:row>
      <xdr:rowOff>115661</xdr:rowOff>
    </xdr:to>
    <xdr:cxnSp macro="">
      <xdr:nvCxnSpPr>
        <xdr:cNvPr id="96" name="直線コネクタ 95">
          <a:extLst>
            <a:ext uri="{FF2B5EF4-FFF2-40B4-BE49-F238E27FC236}">
              <a16:creationId xmlns:a16="http://schemas.microsoft.com/office/drawing/2014/main" id="{DF10DB8C-FDEE-4078-9AEF-2D9D302E9792}"/>
            </a:ext>
          </a:extLst>
        </xdr:cNvPr>
        <xdr:cNvCxnSpPr/>
      </xdr:nvCxnSpPr>
      <xdr:spPr>
        <a:xfrm>
          <a:off x="4051300" y="6186714"/>
          <a:ext cx="711200" cy="15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37102</xdr:rowOff>
    </xdr:from>
    <xdr:to>
      <xdr:col>15</xdr:col>
      <xdr:colOff>187325</xdr:colOff>
      <xdr:row>31</xdr:row>
      <xdr:rowOff>138702</xdr:rowOff>
    </xdr:to>
    <xdr:sp macro="" textlink="">
      <xdr:nvSpPr>
        <xdr:cNvPr id="97" name="楕円 96">
          <a:extLst>
            <a:ext uri="{FF2B5EF4-FFF2-40B4-BE49-F238E27FC236}">
              <a16:creationId xmlns:a16="http://schemas.microsoft.com/office/drawing/2014/main" id="{DB033309-C875-41DC-977D-14F2E2CE33D4}"/>
            </a:ext>
          </a:extLst>
        </xdr:cNvPr>
        <xdr:cNvSpPr/>
      </xdr:nvSpPr>
      <xdr:spPr>
        <a:xfrm>
          <a:off x="3238500" y="6123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87902</xdr:rowOff>
    </xdr:from>
    <xdr:to>
      <xdr:col>19</xdr:col>
      <xdr:colOff>136525</xdr:colOff>
      <xdr:row>31</xdr:row>
      <xdr:rowOff>100239</xdr:rowOff>
    </xdr:to>
    <xdr:cxnSp macro="">
      <xdr:nvCxnSpPr>
        <xdr:cNvPr id="98" name="直線コネクタ 97">
          <a:extLst>
            <a:ext uri="{FF2B5EF4-FFF2-40B4-BE49-F238E27FC236}">
              <a16:creationId xmlns:a16="http://schemas.microsoft.com/office/drawing/2014/main" id="{659C8098-CCA5-49B5-9C7A-E2688EA4F51E}"/>
            </a:ext>
          </a:extLst>
        </xdr:cNvPr>
        <xdr:cNvCxnSpPr/>
      </xdr:nvCxnSpPr>
      <xdr:spPr>
        <a:xfrm>
          <a:off x="3289300" y="6174377"/>
          <a:ext cx="762000" cy="12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9344</xdr:rowOff>
    </xdr:from>
    <xdr:to>
      <xdr:col>11</xdr:col>
      <xdr:colOff>187325</xdr:colOff>
      <xdr:row>31</xdr:row>
      <xdr:rowOff>110944</xdr:rowOff>
    </xdr:to>
    <xdr:sp macro="" textlink="">
      <xdr:nvSpPr>
        <xdr:cNvPr id="99" name="楕円 98">
          <a:extLst>
            <a:ext uri="{FF2B5EF4-FFF2-40B4-BE49-F238E27FC236}">
              <a16:creationId xmlns:a16="http://schemas.microsoft.com/office/drawing/2014/main" id="{492639FC-B3DA-4530-9E0E-440A76B47A88}"/>
            </a:ext>
          </a:extLst>
        </xdr:cNvPr>
        <xdr:cNvSpPr/>
      </xdr:nvSpPr>
      <xdr:spPr>
        <a:xfrm>
          <a:off x="2476500" y="6095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60144</xdr:rowOff>
    </xdr:from>
    <xdr:to>
      <xdr:col>15</xdr:col>
      <xdr:colOff>136525</xdr:colOff>
      <xdr:row>31</xdr:row>
      <xdr:rowOff>87902</xdr:rowOff>
    </xdr:to>
    <xdr:cxnSp macro="">
      <xdr:nvCxnSpPr>
        <xdr:cNvPr id="100" name="直線コネクタ 99">
          <a:extLst>
            <a:ext uri="{FF2B5EF4-FFF2-40B4-BE49-F238E27FC236}">
              <a16:creationId xmlns:a16="http://schemas.microsoft.com/office/drawing/2014/main" id="{EEE5D130-5427-44CB-B9EE-33E69E941F7E}"/>
            </a:ext>
          </a:extLst>
        </xdr:cNvPr>
        <xdr:cNvCxnSpPr/>
      </xdr:nvCxnSpPr>
      <xdr:spPr>
        <a:xfrm>
          <a:off x="2527300" y="6146619"/>
          <a:ext cx="762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52524</xdr:rowOff>
    </xdr:from>
    <xdr:to>
      <xdr:col>7</xdr:col>
      <xdr:colOff>187325</xdr:colOff>
      <xdr:row>31</xdr:row>
      <xdr:rowOff>154124</xdr:rowOff>
    </xdr:to>
    <xdr:sp macro="" textlink="">
      <xdr:nvSpPr>
        <xdr:cNvPr id="101" name="楕円 100">
          <a:extLst>
            <a:ext uri="{FF2B5EF4-FFF2-40B4-BE49-F238E27FC236}">
              <a16:creationId xmlns:a16="http://schemas.microsoft.com/office/drawing/2014/main" id="{652AB732-738C-4D00-9CBC-838F44014054}"/>
            </a:ext>
          </a:extLst>
        </xdr:cNvPr>
        <xdr:cNvSpPr/>
      </xdr:nvSpPr>
      <xdr:spPr>
        <a:xfrm>
          <a:off x="1714500" y="6138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60144</xdr:rowOff>
    </xdr:from>
    <xdr:to>
      <xdr:col>11</xdr:col>
      <xdr:colOff>136525</xdr:colOff>
      <xdr:row>31</xdr:row>
      <xdr:rowOff>103324</xdr:rowOff>
    </xdr:to>
    <xdr:cxnSp macro="">
      <xdr:nvCxnSpPr>
        <xdr:cNvPr id="102" name="直線コネクタ 101">
          <a:extLst>
            <a:ext uri="{FF2B5EF4-FFF2-40B4-BE49-F238E27FC236}">
              <a16:creationId xmlns:a16="http://schemas.microsoft.com/office/drawing/2014/main" id="{B3F384EC-EE91-4468-BA6A-0E28139EF1F7}"/>
            </a:ext>
          </a:extLst>
        </xdr:cNvPr>
        <xdr:cNvCxnSpPr/>
      </xdr:nvCxnSpPr>
      <xdr:spPr>
        <a:xfrm flipV="1">
          <a:off x="1765300" y="6146619"/>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41110</xdr:rowOff>
    </xdr:from>
    <xdr:ext cx="405111" cy="259045"/>
    <xdr:sp macro="" textlink="">
      <xdr:nvSpPr>
        <xdr:cNvPr id="103" name="n_1aveValue有形固定資産減価償却率">
          <a:extLst>
            <a:ext uri="{FF2B5EF4-FFF2-40B4-BE49-F238E27FC236}">
              <a16:creationId xmlns:a16="http://schemas.microsoft.com/office/drawing/2014/main" id="{735E8ACB-36FB-4BFE-91DF-4EEF2F32BAA8}"/>
            </a:ext>
          </a:extLst>
        </xdr:cNvPr>
        <xdr:cNvSpPr txBox="1"/>
      </xdr:nvSpPr>
      <xdr:spPr>
        <a:xfrm>
          <a:off x="3836044" y="5784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141622</xdr:rowOff>
    </xdr:from>
    <xdr:ext cx="405111" cy="259045"/>
    <xdr:sp macro="" textlink="">
      <xdr:nvSpPr>
        <xdr:cNvPr id="104" name="n_2aveValue有形固定資産減価償却率">
          <a:extLst>
            <a:ext uri="{FF2B5EF4-FFF2-40B4-BE49-F238E27FC236}">
              <a16:creationId xmlns:a16="http://schemas.microsoft.com/office/drawing/2014/main" id="{B7BF3A94-99CA-4EDB-9F4A-2C79D3DDA27B}"/>
            </a:ext>
          </a:extLst>
        </xdr:cNvPr>
        <xdr:cNvSpPr txBox="1"/>
      </xdr:nvSpPr>
      <xdr:spPr>
        <a:xfrm>
          <a:off x="3086744" y="571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98442</xdr:rowOff>
    </xdr:from>
    <xdr:ext cx="405111" cy="259045"/>
    <xdr:sp macro="" textlink="">
      <xdr:nvSpPr>
        <xdr:cNvPr id="105" name="n_3aveValue有形固定資産減価償却率">
          <a:extLst>
            <a:ext uri="{FF2B5EF4-FFF2-40B4-BE49-F238E27FC236}">
              <a16:creationId xmlns:a16="http://schemas.microsoft.com/office/drawing/2014/main" id="{096EBEDB-6329-401B-B4C7-1F98731F252B}"/>
            </a:ext>
          </a:extLst>
        </xdr:cNvPr>
        <xdr:cNvSpPr txBox="1"/>
      </xdr:nvSpPr>
      <xdr:spPr>
        <a:xfrm>
          <a:off x="2324744" y="5670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61430</xdr:rowOff>
    </xdr:from>
    <xdr:ext cx="405111" cy="259045"/>
    <xdr:sp macro="" textlink="">
      <xdr:nvSpPr>
        <xdr:cNvPr id="106" name="n_4aveValue有形固定資産減価償却率">
          <a:extLst>
            <a:ext uri="{FF2B5EF4-FFF2-40B4-BE49-F238E27FC236}">
              <a16:creationId xmlns:a16="http://schemas.microsoft.com/office/drawing/2014/main" id="{39ABC49A-AB98-4A39-8338-ADDEA664E46E}"/>
            </a:ext>
          </a:extLst>
        </xdr:cNvPr>
        <xdr:cNvSpPr txBox="1"/>
      </xdr:nvSpPr>
      <xdr:spPr>
        <a:xfrm>
          <a:off x="1562744" y="5633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142166</xdr:rowOff>
    </xdr:from>
    <xdr:ext cx="405111" cy="259045"/>
    <xdr:sp macro="" textlink="">
      <xdr:nvSpPr>
        <xdr:cNvPr id="107" name="n_1mainValue有形固定資産減価償却率">
          <a:extLst>
            <a:ext uri="{FF2B5EF4-FFF2-40B4-BE49-F238E27FC236}">
              <a16:creationId xmlns:a16="http://schemas.microsoft.com/office/drawing/2014/main" id="{F0EB9611-DED9-4287-91B3-408E9A2DB170}"/>
            </a:ext>
          </a:extLst>
        </xdr:cNvPr>
        <xdr:cNvSpPr txBox="1"/>
      </xdr:nvSpPr>
      <xdr:spPr>
        <a:xfrm>
          <a:off x="3836044" y="6228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129829</xdr:rowOff>
    </xdr:from>
    <xdr:ext cx="405111" cy="259045"/>
    <xdr:sp macro="" textlink="">
      <xdr:nvSpPr>
        <xdr:cNvPr id="108" name="n_2mainValue有形固定資産減価償却率">
          <a:extLst>
            <a:ext uri="{FF2B5EF4-FFF2-40B4-BE49-F238E27FC236}">
              <a16:creationId xmlns:a16="http://schemas.microsoft.com/office/drawing/2014/main" id="{21EED6CE-CA68-4037-A879-466ACD95D7D7}"/>
            </a:ext>
          </a:extLst>
        </xdr:cNvPr>
        <xdr:cNvSpPr txBox="1"/>
      </xdr:nvSpPr>
      <xdr:spPr>
        <a:xfrm>
          <a:off x="3086744" y="6216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102071</xdr:rowOff>
    </xdr:from>
    <xdr:ext cx="405111" cy="259045"/>
    <xdr:sp macro="" textlink="">
      <xdr:nvSpPr>
        <xdr:cNvPr id="109" name="n_3mainValue有形固定資産減価償却率">
          <a:extLst>
            <a:ext uri="{FF2B5EF4-FFF2-40B4-BE49-F238E27FC236}">
              <a16:creationId xmlns:a16="http://schemas.microsoft.com/office/drawing/2014/main" id="{0256C9EB-16A6-4F0E-8258-B37BD5C4F6C0}"/>
            </a:ext>
          </a:extLst>
        </xdr:cNvPr>
        <xdr:cNvSpPr txBox="1"/>
      </xdr:nvSpPr>
      <xdr:spPr>
        <a:xfrm>
          <a:off x="2324744" y="6188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145251</xdr:rowOff>
    </xdr:from>
    <xdr:ext cx="405111" cy="259045"/>
    <xdr:sp macro="" textlink="">
      <xdr:nvSpPr>
        <xdr:cNvPr id="110" name="n_4mainValue有形固定資産減価償却率">
          <a:extLst>
            <a:ext uri="{FF2B5EF4-FFF2-40B4-BE49-F238E27FC236}">
              <a16:creationId xmlns:a16="http://schemas.microsoft.com/office/drawing/2014/main" id="{1AECE7BD-41A6-47EC-9C8C-3E3F1235BB66}"/>
            </a:ext>
          </a:extLst>
        </xdr:cNvPr>
        <xdr:cNvSpPr txBox="1"/>
      </xdr:nvSpPr>
      <xdr:spPr>
        <a:xfrm>
          <a:off x="1562744" y="6231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ED4706EF-0228-4CEB-A252-B53C84A60C93}"/>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D0394020-643B-43AD-BB28-F6938C771784}"/>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EBB8EC6A-AA9A-44EA-83E1-F6C431DDC319}"/>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[ 290.7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20A1750E-C519-49DB-A066-DD369E14EA2D}"/>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13EC290B-5253-4C8A-A5D5-10D2E88D98EC}"/>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ADF2AACD-C346-425C-8439-7A661941FD33}"/>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42187685-9C0F-437E-A659-A09DD53E5891}"/>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C642F011-70CC-4C7D-8D5A-02AEDF814A32}"/>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CFF3D7E1-658C-4CEB-BC04-91AAF63C9AA4}"/>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09661903-DFD1-4FFE-B386-0C1EF914207A}"/>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9708FAC8-D190-444E-B201-A295062675F3}"/>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AEB15809-C722-4FA0-BF0A-F0B08999D0EB}"/>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C05FD93D-DAB2-4382-A964-206AD7420B73}"/>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昨年度数値から増加がみられるが、簡易水道事業における大型事業を令和３～５年度で実施しており、公営企業等の繰出見込額が増加する見込みである。また、歳入についても、大規模償却資産による固定資産税収入が多い現状であるが、今後の減価償却による減収は避けられない状況であるため、起債の抑制と歳出の削減を図り、債務償還比率が増加しないように取り組む必要があ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A86E6257-D5D6-45C8-837C-557790BD7AF2}"/>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1C85D7B5-1293-456F-A52D-1CBEBFD7BBD5}"/>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063289C0-BD3B-447E-A6E1-4CC72F23B996}"/>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7" name="直線コネクタ 126">
          <a:extLst>
            <a:ext uri="{FF2B5EF4-FFF2-40B4-BE49-F238E27FC236}">
              <a16:creationId xmlns:a16="http://schemas.microsoft.com/office/drawing/2014/main" id="{68C501CB-84BB-42D6-B2C8-CF79C2F042E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8" name="テキスト ボックス 127">
          <a:extLst>
            <a:ext uri="{FF2B5EF4-FFF2-40B4-BE49-F238E27FC236}">
              <a16:creationId xmlns:a16="http://schemas.microsoft.com/office/drawing/2014/main" id="{CB6C6C38-9AAD-428B-9BE4-C33EF73AAE43}"/>
            </a:ext>
          </a:extLst>
        </xdr:cNvPr>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9" name="直線コネクタ 128">
          <a:extLst>
            <a:ext uri="{FF2B5EF4-FFF2-40B4-BE49-F238E27FC236}">
              <a16:creationId xmlns:a16="http://schemas.microsoft.com/office/drawing/2014/main" id="{7899D978-A731-4822-8C69-FC2E60A43C69}"/>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30" name="テキスト ボックス 129">
          <a:extLst>
            <a:ext uri="{FF2B5EF4-FFF2-40B4-BE49-F238E27FC236}">
              <a16:creationId xmlns:a16="http://schemas.microsoft.com/office/drawing/2014/main" id="{2E404F3F-FA98-4E67-936A-D8BD525621F2}"/>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a:extLst>
            <a:ext uri="{FF2B5EF4-FFF2-40B4-BE49-F238E27FC236}">
              <a16:creationId xmlns:a16="http://schemas.microsoft.com/office/drawing/2014/main" id="{F9F3B0DF-4256-43F1-9A48-FA6F29D19B81}"/>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2" name="テキスト ボックス 131">
          <a:extLst>
            <a:ext uri="{FF2B5EF4-FFF2-40B4-BE49-F238E27FC236}">
              <a16:creationId xmlns:a16="http://schemas.microsoft.com/office/drawing/2014/main" id="{0F778617-C56B-46A8-9636-BB2DCA27008E}"/>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3" name="直線コネクタ 132">
          <a:extLst>
            <a:ext uri="{FF2B5EF4-FFF2-40B4-BE49-F238E27FC236}">
              <a16:creationId xmlns:a16="http://schemas.microsoft.com/office/drawing/2014/main" id="{19D44660-7C6D-4599-8C13-47FD7F5BA15E}"/>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4" name="テキスト ボックス 133">
          <a:extLst>
            <a:ext uri="{FF2B5EF4-FFF2-40B4-BE49-F238E27FC236}">
              <a16:creationId xmlns:a16="http://schemas.microsoft.com/office/drawing/2014/main" id="{B04CB7EA-60F0-459D-A801-E3F45C02584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5" name="直線コネクタ 134">
          <a:extLst>
            <a:ext uri="{FF2B5EF4-FFF2-40B4-BE49-F238E27FC236}">
              <a16:creationId xmlns:a16="http://schemas.microsoft.com/office/drawing/2014/main" id="{F0F21126-600B-449A-B313-A6EAC83A88F7}"/>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6" name="テキスト ボックス 135">
          <a:extLst>
            <a:ext uri="{FF2B5EF4-FFF2-40B4-BE49-F238E27FC236}">
              <a16:creationId xmlns:a16="http://schemas.microsoft.com/office/drawing/2014/main" id="{1BAE63BC-7FE9-4940-9E08-6FC368C1DDCF}"/>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737332CC-ABA9-44BE-A343-D2931DC0FDB3}"/>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F93FBF07-D4F6-4472-9E8A-47694CAD2B9F}"/>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100425</xdr:rowOff>
    </xdr:to>
    <xdr:cxnSp macro="">
      <xdr:nvCxnSpPr>
        <xdr:cNvPr id="139" name="直線コネクタ 138">
          <a:extLst>
            <a:ext uri="{FF2B5EF4-FFF2-40B4-BE49-F238E27FC236}">
              <a16:creationId xmlns:a16="http://schemas.microsoft.com/office/drawing/2014/main" id="{6B4963D0-8A31-4E35-AD2F-1C90B3CBC837}"/>
            </a:ext>
          </a:extLst>
        </xdr:cNvPr>
        <xdr:cNvCxnSpPr/>
      </xdr:nvCxnSpPr>
      <xdr:spPr>
        <a:xfrm flipV="1">
          <a:off x="14793595" y="5312833"/>
          <a:ext cx="1269" cy="1388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104252</xdr:rowOff>
    </xdr:from>
    <xdr:ext cx="469744" cy="259045"/>
    <xdr:sp macro="" textlink="">
      <xdr:nvSpPr>
        <xdr:cNvPr id="140" name="債務償還比率最小値テキスト">
          <a:extLst>
            <a:ext uri="{FF2B5EF4-FFF2-40B4-BE49-F238E27FC236}">
              <a16:creationId xmlns:a16="http://schemas.microsoft.com/office/drawing/2014/main" id="{EFF1AFFE-3E02-4BC7-B22C-4080F07BE9C2}"/>
            </a:ext>
          </a:extLst>
        </xdr:cNvPr>
        <xdr:cNvSpPr txBox="1"/>
      </xdr:nvSpPr>
      <xdr:spPr>
        <a:xfrm>
          <a:off x="14846300" y="6705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100425</xdr:rowOff>
    </xdr:from>
    <xdr:to>
      <xdr:col>76</xdr:col>
      <xdr:colOff>111125</xdr:colOff>
      <xdr:row>34</xdr:row>
      <xdr:rowOff>100425</xdr:rowOff>
    </xdr:to>
    <xdr:cxnSp macro="">
      <xdr:nvCxnSpPr>
        <xdr:cNvPr id="141" name="直線コネクタ 140">
          <a:extLst>
            <a:ext uri="{FF2B5EF4-FFF2-40B4-BE49-F238E27FC236}">
              <a16:creationId xmlns:a16="http://schemas.microsoft.com/office/drawing/2014/main" id="{CB58B70D-CDFA-4BCE-9FC4-8B1CD25B3369}"/>
            </a:ext>
          </a:extLst>
        </xdr:cNvPr>
        <xdr:cNvCxnSpPr/>
      </xdr:nvCxnSpPr>
      <xdr:spPr>
        <a:xfrm>
          <a:off x="14706600" y="6701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2" name="債務償還比率最大値テキスト">
          <a:extLst>
            <a:ext uri="{FF2B5EF4-FFF2-40B4-BE49-F238E27FC236}">
              <a16:creationId xmlns:a16="http://schemas.microsoft.com/office/drawing/2014/main" id="{6CD89382-AC13-4590-BBCC-FC853EC31053}"/>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3" name="直線コネクタ 142">
          <a:extLst>
            <a:ext uri="{FF2B5EF4-FFF2-40B4-BE49-F238E27FC236}">
              <a16:creationId xmlns:a16="http://schemas.microsoft.com/office/drawing/2014/main" id="{3CF317A4-FA53-4733-BC21-A2E6B45F75C8}"/>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88092</xdr:rowOff>
    </xdr:from>
    <xdr:ext cx="469744" cy="259045"/>
    <xdr:sp macro="" textlink="">
      <xdr:nvSpPr>
        <xdr:cNvPr id="144" name="債務償還比率平均値テキスト">
          <a:extLst>
            <a:ext uri="{FF2B5EF4-FFF2-40B4-BE49-F238E27FC236}">
              <a16:creationId xmlns:a16="http://schemas.microsoft.com/office/drawing/2014/main" id="{62A6F65D-EBE4-4F83-8D0F-69EC8D43F610}"/>
            </a:ext>
          </a:extLst>
        </xdr:cNvPr>
        <xdr:cNvSpPr txBox="1"/>
      </xdr:nvSpPr>
      <xdr:spPr>
        <a:xfrm>
          <a:off x="14846300" y="54887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65215</xdr:rowOff>
    </xdr:from>
    <xdr:to>
      <xdr:col>76</xdr:col>
      <xdr:colOff>73025</xdr:colOff>
      <xdr:row>28</xdr:row>
      <xdr:rowOff>166815</xdr:rowOff>
    </xdr:to>
    <xdr:sp macro="" textlink="">
      <xdr:nvSpPr>
        <xdr:cNvPr id="145" name="フローチャート: 判断 144">
          <a:extLst>
            <a:ext uri="{FF2B5EF4-FFF2-40B4-BE49-F238E27FC236}">
              <a16:creationId xmlns:a16="http://schemas.microsoft.com/office/drawing/2014/main" id="{7AF157EF-BA52-4D74-A03A-51BAC8D0F3BF}"/>
            </a:ext>
          </a:extLst>
        </xdr:cNvPr>
        <xdr:cNvSpPr/>
      </xdr:nvSpPr>
      <xdr:spPr>
        <a:xfrm>
          <a:off x="14744700" y="5637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56759</xdr:rowOff>
    </xdr:from>
    <xdr:to>
      <xdr:col>72</xdr:col>
      <xdr:colOff>123825</xdr:colOff>
      <xdr:row>28</xdr:row>
      <xdr:rowOff>158359</xdr:rowOff>
    </xdr:to>
    <xdr:sp macro="" textlink="">
      <xdr:nvSpPr>
        <xdr:cNvPr id="146" name="フローチャート: 判断 145">
          <a:extLst>
            <a:ext uri="{FF2B5EF4-FFF2-40B4-BE49-F238E27FC236}">
              <a16:creationId xmlns:a16="http://schemas.microsoft.com/office/drawing/2014/main" id="{FFD81930-4168-4FC9-AEC9-70B92FC9BFF9}"/>
            </a:ext>
          </a:extLst>
        </xdr:cNvPr>
        <xdr:cNvSpPr/>
      </xdr:nvSpPr>
      <xdr:spPr>
        <a:xfrm>
          <a:off x="14033500" y="562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49922</xdr:rowOff>
    </xdr:from>
    <xdr:to>
      <xdr:col>68</xdr:col>
      <xdr:colOff>123825</xdr:colOff>
      <xdr:row>28</xdr:row>
      <xdr:rowOff>151522</xdr:rowOff>
    </xdr:to>
    <xdr:sp macro="" textlink="">
      <xdr:nvSpPr>
        <xdr:cNvPr id="147" name="フローチャート: 判断 146">
          <a:extLst>
            <a:ext uri="{FF2B5EF4-FFF2-40B4-BE49-F238E27FC236}">
              <a16:creationId xmlns:a16="http://schemas.microsoft.com/office/drawing/2014/main" id="{A8870FFC-ACB5-4274-A468-86BB5E757F6A}"/>
            </a:ext>
          </a:extLst>
        </xdr:cNvPr>
        <xdr:cNvSpPr/>
      </xdr:nvSpPr>
      <xdr:spPr>
        <a:xfrm>
          <a:off x="13271500" y="5622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71152</xdr:rowOff>
    </xdr:from>
    <xdr:to>
      <xdr:col>64</xdr:col>
      <xdr:colOff>123825</xdr:colOff>
      <xdr:row>29</xdr:row>
      <xdr:rowOff>1302</xdr:rowOff>
    </xdr:to>
    <xdr:sp macro="" textlink="">
      <xdr:nvSpPr>
        <xdr:cNvPr id="148" name="フローチャート: 判断 147">
          <a:extLst>
            <a:ext uri="{FF2B5EF4-FFF2-40B4-BE49-F238E27FC236}">
              <a16:creationId xmlns:a16="http://schemas.microsoft.com/office/drawing/2014/main" id="{5644C899-7801-4A3B-8001-68A91D9E5FBF}"/>
            </a:ext>
          </a:extLst>
        </xdr:cNvPr>
        <xdr:cNvSpPr/>
      </xdr:nvSpPr>
      <xdr:spPr>
        <a:xfrm>
          <a:off x="12509500" y="5643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40217</xdr:rowOff>
    </xdr:from>
    <xdr:to>
      <xdr:col>60</xdr:col>
      <xdr:colOff>123825</xdr:colOff>
      <xdr:row>29</xdr:row>
      <xdr:rowOff>141817</xdr:rowOff>
    </xdr:to>
    <xdr:sp macro="" textlink="">
      <xdr:nvSpPr>
        <xdr:cNvPr id="149" name="フローチャート: 判断 148">
          <a:extLst>
            <a:ext uri="{FF2B5EF4-FFF2-40B4-BE49-F238E27FC236}">
              <a16:creationId xmlns:a16="http://schemas.microsoft.com/office/drawing/2014/main" id="{F0BE18E6-C2F4-4C7C-8414-1250620C34A1}"/>
            </a:ext>
          </a:extLst>
        </xdr:cNvPr>
        <xdr:cNvSpPr/>
      </xdr:nvSpPr>
      <xdr:spPr>
        <a:xfrm>
          <a:off x="11747500" y="5783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17D98A77-C0C3-443E-9D0F-E48E6ED4F3FB}"/>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FF7B1867-A2A0-4A91-A25E-EF576BE008CF}"/>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C1CA65B3-77CD-4826-BFF2-05EAB75E0556}"/>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EE685F44-31F9-46DE-B6BE-448DDB97397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4DA01CFC-605E-462F-9782-843DFEBA7687}"/>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41476</xdr:rowOff>
    </xdr:from>
    <xdr:to>
      <xdr:col>76</xdr:col>
      <xdr:colOff>73025</xdr:colOff>
      <xdr:row>29</xdr:row>
      <xdr:rowOff>143076</xdr:rowOff>
    </xdr:to>
    <xdr:sp macro="" textlink="">
      <xdr:nvSpPr>
        <xdr:cNvPr id="155" name="楕円 154">
          <a:extLst>
            <a:ext uri="{FF2B5EF4-FFF2-40B4-BE49-F238E27FC236}">
              <a16:creationId xmlns:a16="http://schemas.microsoft.com/office/drawing/2014/main" id="{09175B1F-6584-47C5-8DAB-384410A7C4B2}"/>
            </a:ext>
          </a:extLst>
        </xdr:cNvPr>
        <xdr:cNvSpPr/>
      </xdr:nvSpPr>
      <xdr:spPr>
        <a:xfrm>
          <a:off x="14744700" y="5785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19903</xdr:rowOff>
    </xdr:from>
    <xdr:ext cx="469744" cy="259045"/>
    <xdr:sp macro="" textlink="">
      <xdr:nvSpPr>
        <xdr:cNvPr id="156" name="債務償還比率該当値テキスト">
          <a:extLst>
            <a:ext uri="{FF2B5EF4-FFF2-40B4-BE49-F238E27FC236}">
              <a16:creationId xmlns:a16="http://schemas.microsoft.com/office/drawing/2014/main" id="{6DF4A1D1-0D2B-4770-8C64-85BC3FF3F115}"/>
            </a:ext>
          </a:extLst>
        </xdr:cNvPr>
        <xdr:cNvSpPr txBox="1"/>
      </xdr:nvSpPr>
      <xdr:spPr>
        <a:xfrm>
          <a:off x="14846300" y="5763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109294</xdr:rowOff>
    </xdr:from>
    <xdr:to>
      <xdr:col>72</xdr:col>
      <xdr:colOff>123825</xdr:colOff>
      <xdr:row>29</xdr:row>
      <xdr:rowOff>39444</xdr:rowOff>
    </xdr:to>
    <xdr:sp macro="" textlink="">
      <xdr:nvSpPr>
        <xdr:cNvPr id="157" name="楕円 156">
          <a:extLst>
            <a:ext uri="{FF2B5EF4-FFF2-40B4-BE49-F238E27FC236}">
              <a16:creationId xmlns:a16="http://schemas.microsoft.com/office/drawing/2014/main" id="{B46A109D-C98D-484F-803A-24BE1114CFF2}"/>
            </a:ext>
          </a:extLst>
        </xdr:cNvPr>
        <xdr:cNvSpPr/>
      </xdr:nvSpPr>
      <xdr:spPr>
        <a:xfrm>
          <a:off x="14033500" y="5681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160094</xdr:rowOff>
    </xdr:from>
    <xdr:to>
      <xdr:col>76</xdr:col>
      <xdr:colOff>22225</xdr:colOff>
      <xdr:row>29</xdr:row>
      <xdr:rowOff>92276</xdr:rowOff>
    </xdr:to>
    <xdr:cxnSp macro="">
      <xdr:nvCxnSpPr>
        <xdr:cNvPr id="158" name="直線コネクタ 157">
          <a:extLst>
            <a:ext uri="{FF2B5EF4-FFF2-40B4-BE49-F238E27FC236}">
              <a16:creationId xmlns:a16="http://schemas.microsoft.com/office/drawing/2014/main" id="{A99C8DC9-4A6D-41EC-8B83-DB45FEBBD183}"/>
            </a:ext>
          </a:extLst>
        </xdr:cNvPr>
        <xdr:cNvCxnSpPr/>
      </xdr:nvCxnSpPr>
      <xdr:spPr>
        <a:xfrm>
          <a:off x="14084300" y="5732219"/>
          <a:ext cx="711200" cy="103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91122</xdr:rowOff>
    </xdr:from>
    <xdr:to>
      <xdr:col>68</xdr:col>
      <xdr:colOff>123825</xdr:colOff>
      <xdr:row>29</xdr:row>
      <xdr:rowOff>21272</xdr:rowOff>
    </xdr:to>
    <xdr:sp macro="" textlink="">
      <xdr:nvSpPr>
        <xdr:cNvPr id="159" name="楕円 158">
          <a:extLst>
            <a:ext uri="{FF2B5EF4-FFF2-40B4-BE49-F238E27FC236}">
              <a16:creationId xmlns:a16="http://schemas.microsoft.com/office/drawing/2014/main" id="{9D05D39B-9159-4C20-AFEA-B2AECF975464}"/>
            </a:ext>
          </a:extLst>
        </xdr:cNvPr>
        <xdr:cNvSpPr/>
      </xdr:nvSpPr>
      <xdr:spPr>
        <a:xfrm>
          <a:off x="13271500" y="5663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141922</xdr:rowOff>
    </xdr:from>
    <xdr:to>
      <xdr:col>72</xdr:col>
      <xdr:colOff>73025</xdr:colOff>
      <xdr:row>28</xdr:row>
      <xdr:rowOff>160094</xdr:rowOff>
    </xdr:to>
    <xdr:cxnSp macro="">
      <xdr:nvCxnSpPr>
        <xdr:cNvPr id="160" name="直線コネクタ 159">
          <a:extLst>
            <a:ext uri="{FF2B5EF4-FFF2-40B4-BE49-F238E27FC236}">
              <a16:creationId xmlns:a16="http://schemas.microsoft.com/office/drawing/2014/main" id="{CBFF4E93-9686-46D6-94D0-E531CCD58E2B}"/>
            </a:ext>
          </a:extLst>
        </xdr:cNvPr>
        <xdr:cNvCxnSpPr/>
      </xdr:nvCxnSpPr>
      <xdr:spPr>
        <a:xfrm>
          <a:off x="13322300" y="5714047"/>
          <a:ext cx="762000" cy="18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77809</xdr:rowOff>
    </xdr:from>
    <xdr:to>
      <xdr:col>64</xdr:col>
      <xdr:colOff>123825</xdr:colOff>
      <xdr:row>29</xdr:row>
      <xdr:rowOff>7959</xdr:rowOff>
    </xdr:to>
    <xdr:sp macro="" textlink="">
      <xdr:nvSpPr>
        <xdr:cNvPr id="161" name="楕円 160">
          <a:extLst>
            <a:ext uri="{FF2B5EF4-FFF2-40B4-BE49-F238E27FC236}">
              <a16:creationId xmlns:a16="http://schemas.microsoft.com/office/drawing/2014/main" id="{F695A578-31A3-48B8-8BD9-10E0E90ACC2F}"/>
            </a:ext>
          </a:extLst>
        </xdr:cNvPr>
        <xdr:cNvSpPr/>
      </xdr:nvSpPr>
      <xdr:spPr>
        <a:xfrm>
          <a:off x="12509500" y="5649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128609</xdr:rowOff>
    </xdr:from>
    <xdr:to>
      <xdr:col>68</xdr:col>
      <xdr:colOff>73025</xdr:colOff>
      <xdr:row>28</xdr:row>
      <xdr:rowOff>141922</xdr:rowOff>
    </xdr:to>
    <xdr:cxnSp macro="">
      <xdr:nvCxnSpPr>
        <xdr:cNvPr id="162" name="直線コネクタ 161">
          <a:extLst>
            <a:ext uri="{FF2B5EF4-FFF2-40B4-BE49-F238E27FC236}">
              <a16:creationId xmlns:a16="http://schemas.microsoft.com/office/drawing/2014/main" id="{AD051045-FA5A-4BAE-B1E7-C553882066A7}"/>
            </a:ext>
          </a:extLst>
        </xdr:cNvPr>
        <xdr:cNvCxnSpPr/>
      </xdr:nvCxnSpPr>
      <xdr:spPr>
        <a:xfrm>
          <a:off x="12560300" y="5700734"/>
          <a:ext cx="762000" cy="13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89323</xdr:rowOff>
    </xdr:from>
    <xdr:to>
      <xdr:col>60</xdr:col>
      <xdr:colOff>123825</xdr:colOff>
      <xdr:row>29</xdr:row>
      <xdr:rowOff>19473</xdr:rowOff>
    </xdr:to>
    <xdr:sp macro="" textlink="">
      <xdr:nvSpPr>
        <xdr:cNvPr id="163" name="楕円 162">
          <a:extLst>
            <a:ext uri="{FF2B5EF4-FFF2-40B4-BE49-F238E27FC236}">
              <a16:creationId xmlns:a16="http://schemas.microsoft.com/office/drawing/2014/main" id="{E1943A07-2AF8-4F68-9427-90FB78CD4E87}"/>
            </a:ext>
          </a:extLst>
        </xdr:cNvPr>
        <xdr:cNvSpPr/>
      </xdr:nvSpPr>
      <xdr:spPr>
        <a:xfrm>
          <a:off x="11747500" y="5661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128609</xdr:rowOff>
    </xdr:from>
    <xdr:to>
      <xdr:col>64</xdr:col>
      <xdr:colOff>73025</xdr:colOff>
      <xdr:row>28</xdr:row>
      <xdr:rowOff>140123</xdr:rowOff>
    </xdr:to>
    <xdr:cxnSp macro="">
      <xdr:nvCxnSpPr>
        <xdr:cNvPr id="164" name="直線コネクタ 163">
          <a:extLst>
            <a:ext uri="{FF2B5EF4-FFF2-40B4-BE49-F238E27FC236}">
              <a16:creationId xmlns:a16="http://schemas.microsoft.com/office/drawing/2014/main" id="{BCBD3668-D254-44D5-9A38-74FF7665CC18}"/>
            </a:ext>
          </a:extLst>
        </xdr:cNvPr>
        <xdr:cNvCxnSpPr/>
      </xdr:nvCxnSpPr>
      <xdr:spPr>
        <a:xfrm flipV="1">
          <a:off x="11798300" y="5700734"/>
          <a:ext cx="762000" cy="11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3436</xdr:rowOff>
    </xdr:from>
    <xdr:ext cx="469744" cy="259045"/>
    <xdr:sp macro="" textlink="">
      <xdr:nvSpPr>
        <xdr:cNvPr id="165" name="n_1aveValue債務償還比率">
          <a:extLst>
            <a:ext uri="{FF2B5EF4-FFF2-40B4-BE49-F238E27FC236}">
              <a16:creationId xmlns:a16="http://schemas.microsoft.com/office/drawing/2014/main" id="{D8B2BA84-AB4C-4F08-A478-012D48A35206}"/>
            </a:ext>
          </a:extLst>
        </xdr:cNvPr>
        <xdr:cNvSpPr txBox="1"/>
      </xdr:nvSpPr>
      <xdr:spPr>
        <a:xfrm>
          <a:off x="13836727" y="5404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168049</xdr:rowOff>
    </xdr:from>
    <xdr:ext cx="469744" cy="259045"/>
    <xdr:sp macro="" textlink="">
      <xdr:nvSpPr>
        <xdr:cNvPr id="166" name="n_2aveValue債務償還比率">
          <a:extLst>
            <a:ext uri="{FF2B5EF4-FFF2-40B4-BE49-F238E27FC236}">
              <a16:creationId xmlns:a16="http://schemas.microsoft.com/office/drawing/2014/main" id="{744D1637-1EA1-4452-B3F1-5D60F374E5C4}"/>
            </a:ext>
          </a:extLst>
        </xdr:cNvPr>
        <xdr:cNvSpPr txBox="1"/>
      </xdr:nvSpPr>
      <xdr:spPr>
        <a:xfrm>
          <a:off x="13087427" y="5397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17829</xdr:rowOff>
    </xdr:from>
    <xdr:ext cx="469744" cy="259045"/>
    <xdr:sp macro="" textlink="">
      <xdr:nvSpPr>
        <xdr:cNvPr id="167" name="n_3aveValue債務償還比率">
          <a:extLst>
            <a:ext uri="{FF2B5EF4-FFF2-40B4-BE49-F238E27FC236}">
              <a16:creationId xmlns:a16="http://schemas.microsoft.com/office/drawing/2014/main" id="{AD4240DD-7F45-4CF7-A8C6-6123061C717B}"/>
            </a:ext>
          </a:extLst>
        </xdr:cNvPr>
        <xdr:cNvSpPr txBox="1"/>
      </xdr:nvSpPr>
      <xdr:spPr>
        <a:xfrm>
          <a:off x="12325427" y="5418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132944</xdr:rowOff>
    </xdr:from>
    <xdr:ext cx="469744" cy="259045"/>
    <xdr:sp macro="" textlink="">
      <xdr:nvSpPr>
        <xdr:cNvPr id="168" name="n_4aveValue債務償還比率">
          <a:extLst>
            <a:ext uri="{FF2B5EF4-FFF2-40B4-BE49-F238E27FC236}">
              <a16:creationId xmlns:a16="http://schemas.microsoft.com/office/drawing/2014/main" id="{FE3582DC-6B41-4EE6-8D82-243B0907A6FA}"/>
            </a:ext>
          </a:extLst>
        </xdr:cNvPr>
        <xdr:cNvSpPr txBox="1"/>
      </xdr:nvSpPr>
      <xdr:spPr>
        <a:xfrm>
          <a:off x="11563427" y="5876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30571</xdr:rowOff>
    </xdr:from>
    <xdr:ext cx="469744" cy="259045"/>
    <xdr:sp macro="" textlink="">
      <xdr:nvSpPr>
        <xdr:cNvPr id="169" name="n_1mainValue債務償還比率">
          <a:extLst>
            <a:ext uri="{FF2B5EF4-FFF2-40B4-BE49-F238E27FC236}">
              <a16:creationId xmlns:a16="http://schemas.microsoft.com/office/drawing/2014/main" id="{D1736215-F836-4B16-884B-E46E91D76FB6}"/>
            </a:ext>
          </a:extLst>
        </xdr:cNvPr>
        <xdr:cNvSpPr txBox="1"/>
      </xdr:nvSpPr>
      <xdr:spPr>
        <a:xfrm>
          <a:off x="13836727" y="5774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12399</xdr:rowOff>
    </xdr:from>
    <xdr:ext cx="469744" cy="259045"/>
    <xdr:sp macro="" textlink="">
      <xdr:nvSpPr>
        <xdr:cNvPr id="170" name="n_2mainValue債務償還比率">
          <a:extLst>
            <a:ext uri="{FF2B5EF4-FFF2-40B4-BE49-F238E27FC236}">
              <a16:creationId xmlns:a16="http://schemas.microsoft.com/office/drawing/2014/main" id="{C106BBD2-DA5C-4639-AE49-B1721932AE62}"/>
            </a:ext>
          </a:extLst>
        </xdr:cNvPr>
        <xdr:cNvSpPr txBox="1"/>
      </xdr:nvSpPr>
      <xdr:spPr>
        <a:xfrm>
          <a:off x="13087427" y="5755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170536</xdr:rowOff>
    </xdr:from>
    <xdr:ext cx="469744" cy="259045"/>
    <xdr:sp macro="" textlink="">
      <xdr:nvSpPr>
        <xdr:cNvPr id="171" name="n_3mainValue債務償還比率">
          <a:extLst>
            <a:ext uri="{FF2B5EF4-FFF2-40B4-BE49-F238E27FC236}">
              <a16:creationId xmlns:a16="http://schemas.microsoft.com/office/drawing/2014/main" id="{FEA361E0-35A4-4174-B620-3AB8F0D62030}"/>
            </a:ext>
          </a:extLst>
        </xdr:cNvPr>
        <xdr:cNvSpPr txBox="1"/>
      </xdr:nvSpPr>
      <xdr:spPr>
        <a:xfrm>
          <a:off x="12325427" y="5742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36000</xdr:rowOff>
    </xdr:from>
    <xdr:ext cx="469744" cy="259045"/>
    <xdr:sp macro="" textlink="">
      <xdr:nvSpPr>
        <xdr:cNvPr id="172" name="n_4mainValue債務償還比率">
          <a:extLst>
            <a:ext uri="{FF2B5EF4-FFF2-40B4-BE49-F238E27FC236}">
              <a16:creationId xmlns:a16="http://schemas.microsoft.com/office/drawing/2014/main" id="{181EEDF2-F834-45FF-B47A-C6B692A4A95F}"/>
            </a:ext>
          </a:extLst>
        </xdr:cNvPr>
        <xdr:cNvSpPr txBox="1"/>
      </xdr:nvSpPr>
      <xdr:spPr>
        <a:xfrm>
          <a:off x="11563427" y="5436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4A4E79C3-9C1F-4128-A46E-DE148BF1D973}"/>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E54564B3-B9FB-4AFB-B622-F0CAFBC363B6}"/>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D521334E-2854-425A-9163-CF7DCA87A4CE}"/>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47E7E8BF-CE52-4204-8276-6AFB1F568112}"/>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0FEEC28C-BFE6-4C54-A54B-751C21EBFE87}"/>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BCA37144-A640-4132-B5D3-657C3720C8AF}"/>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F0205B2-9D8A-401F-8CC7-A1EF8757E825}"/>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1BA14C2-FF6F-48A1-A095-8C12FC94F0AC}"/>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D1FED4F-8B85-4DD8-BF71-9404C17D2199}"/>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0F9E8D1-2C17-4518-9555-2A09EA8DDFF6}"/>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北海道京極町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74979F6-B1A5-4000-A331-D40AE16E9C6D}"/>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85CA263-B2C2-4ADB-BB73-6CA8B90824C6}"/>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C11D569-0197-43E0-8E8C-F246D23EBA64}"/>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E0D1C1B-0FA4-4A38-BDC9-C994064C0B0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79BA70E-D8D0-4944-A28B-F5EB4855A1BF}"/>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A612C36-FD31-4B0B-A75B-D17DCA98EDF1}"/>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2,776
2,638
231.49
5,097,915
5,047,513
49,083
2,783,973
3,969,006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A2D5E88-521B-4500-8AB8-0180795BCCA9}"/>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04326FC-EF49-44B6-AF76-E8ADE52D4D6B}"/>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931DAF3-F453-4F61-954B-A89643499532}"/>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3B9A335-8CDB-453F-85AB-A32CEE98B2ED}"/>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A23EA02-7C92-4231-97A2-406E7B82BCF4}"/>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97FA7B86-B5BB-473E-902F-FEB9024E9F94}"/>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FF532E7-8347-42B5-AAB8-C57A8D40DEF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E6EDCBB-D977-4F0B-9C3C-818279E893A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C95B5A8-7987-4F0B-AC37-77696C37005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2EA68A3-3594-4F83-B649-8463F3A8D25A}"/>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3F23A3A-60AF-43B3-BC66-87D1784013F8}"/>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BECEE49-7BF2-4903-ABCC-D24576D186E1}"/>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D746750-F29D-40FD-858F-A3A747CE183B}"/>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DC4895F-8C06-40F7-90AF-6487B5995BDB}"/>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43C0F07-0845-43CF-9928-20D458827E76}"/>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F16CDFE-206E-457E-8F31-C0153976D0DF}"/>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C2AEDFB-2698-4722-8E0C-09558229E762}"/>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92D506A-DAF8-4058-8183-E2716A514773}"/>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72D3E88-9C07-420F-A00C-9B68BAAAB9E8}"/>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D26BAAF-E941-4C08-9C50-207869997491}"/>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DF08FB9-1D8D-4E00-A850-7A2D4EE6372C}"/>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6C20A90-CFA5-4DCF-AB1C-07054D9861C9}"/>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6F981C2-F4FC-4D0C-A21E-5B6DCC5C7D63}"/>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09D6033-DA32-47E0-9224-799DB020532E}"/>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3819A1C-062A-4EE6-8D20-0088C21608E7}"/>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FD911B6-0D2C-4496-8561-28903A33C676}"/>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87FE1F2-E09E-4514-AC51-416088EB6F19}"/>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D4BAD7F-0189-4E6C-BC26-BCF684B4CFD3}"/>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5753FDD-C045-4041-8540-E4EE379C7834}"/>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FDB439D-A543-4A18-BA36-DE5CDA5E788A}"/>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36328B7-8FC3-402A-8302-EC500ECE2C92}"/>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945229E-63CD-42B2-ABAE-B3FE16BA1898}"/>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1880502D-6751-4AB1-9A17-75905CD47B4C}"/>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6704739D-6694-4CE0-B9AE-350608AC2238}"/>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B13FE267-08B7-483F-A138-99E2AA3C8EF8}"/>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FDC13231-6AFD-4CCD-B665-4458D78C48FB}"/>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915BB79E-6E19-4613-AF5F-872293E09D74}"/>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D3D0BA94-7071-4D8D-B1D7-600493B27088}"/>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4B1C707C-806A-4D5B-A9D6-516F5138F656}"/>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DFA1455E-DCA1-4DD3-B246-CC519CD47406}"/>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1E9168AD-370E-4F27-BF70-6AE72ED365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989009C-1987-4CE6-ADBD-B1D6FB595F5F}"/>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C3CEF9FB-33ED-43A4-8CED-3679FD8EE95F}"/>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C66DD34F-42C3-494C-AF3E-5FDA38CA75FC}"/>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F4EE9397-5E1B-4E83-9B9F-E0E2D5457B03}"/>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69DA7ECC-470B-4C40-B132-E123D2011D6C}"/>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79466</xdr:rowOff>
    </xdr:to>
    <xdr:cxnSp macro="">
      <xdr:nvCxnSpPr>
        <xdr:cNvPr id="58" name="直線コネクタ 57">
          <a:extLst>
            <a:ext uri="{FF2B5EF4-FFF2-40B4-BE49-F238E27FC236}">
              <a16:creationId xmlns:a16="http://schemas.microsoft.com/office/drawing/2014/main" id="{A6AEE0AC-FD6F-4A33-8BE9-6795ABAB9D6A}"/>
            </a:ext>
          </a:extLst>
        </xdr:cNvPr>
        <xdr:cNvCxnSpPr/>
      </xdr:nvCxnSpPr>
      <xdr:spPr>
        <a:xfrm flipV="1">
          <a:off x="4634865" y="5660572"/>
          <a:ext cx="0" cy="16197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83293</xdr:rowOff>
    </xdr:from>
    <xdr:ext cx="405111" cy="259045"/>
    <xdr:sp macro="" textlink="">
      <xdr:nvSpPr>
        <xdr:cNvPr id="59" name="【道路】&#10;有形固定資産減価償却率最小値テキスト">
          <a:extLst>
            <a:ext uri="{FF2B5EF4-FFF2-40B4-BE49-F238E27FC236}">
              <a16:creationId xmlns:a16="http://schemas.microsoft.com/office/drawing/2014/main" id="{53E1153E-0F9E-479F-B2D5-475F405190CE}"/>
            </a:ext>
          </a:extLst>
        </xdr:cNvPr>
        <xdr:cNvSpPr txBox="1"/>
      </xdr:nvSpPr>
      <xdr:spPr>
        <a:xfrm>
          <a:off x="4673600" y="7284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79466</xdr:rowOff>
    </xdr:from>
    <xdr:to>
      <xdr:col>24</xdr:col>
      <xdr:colOff>152400</xdr:colOff>
      <xdr:row>42</xdr:row>
      <xdr:rowOff>79466</xdr:rowOff>
    </xdr:to>
    <xdr:cxnSp macro="">
      <xdr:nvCxnSpPr>
        <xdr:cNvPr id="60" name="直線コネクタ 59">
          <a:extLst>
            <a:ext uri="{FF2B5EF4-FFF2-40B4-BE49-F238E27FC236}">
              <a16:creationId xmlns:a16="http://schemas.microsoft.com/office/drawing/2014/main" id="{50B29A3A-D2A6-4894-AAD7-78AACE17CB40}"/>
            </a:ext>
          </a:extLst>
        </xdr:cNvPr>
        <xdr:cNvCxnSpPr/>
      </xdr:nvCxnSpPr>
      <xdr:spPr>
        <a:xfrm>
          <a:off x="4546600" y="728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道路】&#10;有形固定資産減価償却率最大値テキスト">
          <a:extLst>
            <a:ext uri="{FF2B5EF4-FFF2-40B4-BE49-F238E27FC236}">
              <a16:creationId xmlns:a16="http://schemas.microsoft.com/office/drawing/2014/main" id="{732869A3-DADF-4F24-AD51-9C3F72ADE092}"/>
            </a:ext>
          </a:extLst>
        </xdr:cNvPr>
        <xdr:cNvSpPr txBox="1"/>
      </xdr:nvSpPr>
      <xdr:spPr>
        <a:xfrm>
          <a:off x="4673600" y="543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A4657DE5-07B1-44E6-BC77-C873F209CEC5}"/>
            </a:ext>
          </a:extLst>
        </xdr:cNvPr>
        <xdr:cNvCxnSpPr/>
      </xdr:nvCxnSpPr>
      <xdr:spPr>
        <a:xfrm>
          <a:off x="4546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111958</xdr:rowOff>
    </xdr:from>
    <xdr:ext cx="405111" cy="259045"/>
    <xdr:sp macro="" textlink="">
      <xdr:nvSpPr>
        <xdr:cNvPr id="63" name="【道路】&#10;有形固定資産減価償却率平均値テキスト">
          <a:extLst>
            <a:ext uri="{FF2B5EF4-FFF2-40B4-BE49-F238E27FC236}">
              <a16:creationId xmlns:a16="http://schemas.microsoft.com/office/drawing/2014/main" id="{B102E745-F9F1-4082-B573-962422DC0169}"/>
            </a:ext>
          </a:extLst>
        </xdr:cNvPr>
        <xdr:cNvSpPr txBox="1"/>
      </xdr:nvSpPr>
      <xdr:spPr>
        <a:xfrm>
          <a:off x="4673600" y="66270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89081</xdr:rowOff>
    </xdr:from>
    <xdr:to>
      <xdr:col>24</xdr:col>
      <xdr:colOff>114300</xdr:colOff>
      <xdr:row>40</xdr:row>
      <xdr:rowOff>19231</xdr:rowOff>
    </xdr:to>
    <xdr:sp macro="" textlink="">
      <xdr:nvSpPr>
        <xdr:cNvPr id="64" name="フローチャート: 判断 63">
          <a:extLst>
            <a:ext uri="{FF2B5EF4-FFF2-40B4-BE49-F238E27FC236}">
              <a16:creationId xmlns:a16="http://schemas.microsoft.com/office/drawing/2014/main" id="{A2C73E0F-5DFE-4E41-89BD-EC1F83A08D1B}"/>
            </a:ext>
          </a:extLst>
        </xdr:cNvPr>
        <xdr:cNvSpPr/>
      </xdr:nvSpPr>
      <xdr:spPr>
        <a:xfrm>
          <a:off x="4584700" y="6775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39</xdr:row>
      <xdr:rowOff>69487</xdr:rowOff>
    </xdr:from>
    <xdr:to>
      <xdr:col>20</xdr:col>
      <xdr:colOff>38100</xdr:colOff>
      <xdr:row>39</xdr:row>
      <xdr:rowOff>171087</xdr:rowOff>
    </xdr:to>
    <xdr:sp macro="" textlink="">
      <xdr:nvSpPr>
        <xdr:cNvPr id="65" name="フローチャート: 判断 64">
          <a:extLst>
            <a:ext uri="{FF2B5EF4-FFF2-40B4-BE49-F238E27FC236}">
              <a16:creationId xmlns:a16="http://schemas.microsoft.com/office/drawing/2014/main" id="{46F3678D-1AF0-4F44-A88F-9B7B039CD43D}"/>
            </a:ext>
          </a:extLst>
        </xdr:cNvPr>
        <xdr:cNvSpPr/>
      </xdr:nvSpPr>
      <xdr:spPr>
        <a:xfrm>
          <a:off x="3746500" y="675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39</xdr:row>
      <xdr:rowOff>9072</xdr:rowOff>
    </xdr:from>
    <xdr:to>
      <xdr:col>15</xdr:col>
      <xdr:colOff>101600</xdr:colOff>
      <xdr:row>39</xdr:row>
      <xdr:rowOff>110672</xdr:rowOff>
    </xdr:to>
    <xdr:sp macro="" textlink="">
      <xdr:nvSpPr>
        <xdr:cNvPr id="66" name="フローチャート: 判断 65">
          <a:extLst>
            <a:ext uri="{FF2B5EF4-FFF2-40B4-BE49-F238E27FC236}">
              <a16:creationId xmlns:a16="http://schemas.microsoft.com/office/drawing/2014/main" id="{5EDC7B3E-95CD-4AEE-8943-067739C54090}"/>
            </a:ext>
          </a:extLst>
        </xdr:cNvPr>
        <xdr:cNvSpPr/>
      </xdr:nvSpPr>
      <xdr:spPr>
        <a:xfrm>
          <a:off x="2857500" y="6695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157662</xdr:rowOff>
    </xdr:from>
    <xdr:to>
      <xdr:col>10</xdr:col>
      <xdr:colOff>165100</xdr:colOff>
      <xdr:row>39</xdr:row>
      <xdr:rowOff>87812</xdr:rowOff>
    </xdr:to>
    <xdr:sp macro="" textlink="">
      <xdr:nvSpPr>
        <xdr:cNvPr id="67" name="フローチャート: 判断 66">
          <a:extLst>
            <a:ext uri="{FF2B5EF4-FFF2-40B4-BE49-F238E27FC236}">
              <a16:creationId xmlns:a16="http://schemas.microsoft.com/office/drawing/2014/main" id="{4E40A64C-1C1F-478C-9B60-E64BB860684D}"/>
            </a:ext>
          </a:extLst>
        </xdr:cNvPr>
        <xdr:cNvSpPr/>
      </xdr:nvSpPr>
      <xdr:spPr>
        <a:xfrm>
          <a:off x="1968500" y="667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123372</xdr:rowOff>
    </xdr:from>
    <xdr:to>
      <xdr:col>6</xdr:col>
      <xdr:colOff>38100</xdr:colOff>
      <xdr:row>39</xdr:row>
      <xdr:rowOff>53522</xdr:rowOff>
    </xdr:to>
    <xdr:sp macro="" textlink="">
      <xdr:nvSpPr>
        <xdr:cNvPr id="68" name="フローチャート: 判断 67">
          <a:extLst>
            <a:ext uri="{FF2B5EF4-FFF2-40B4-BE49-F238E27FC236}">
              <a16:creationId xmlns:a16="http://schemas.microsoft.com/office/drawing/2014/main" id="{D4EFC259-98E0-49A0-8F1D-F843A276F43D}"/>
            </a:ext>
          </a:extLst>
        </xdr:cNvPr>
        <xdr:cNvSpPr/>
      </xdr:nvSpPr>
      <xdr:spPr>
        <a:xfrm>
          <a:off x="1079500" y="663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FC0EED47-8CB0-4020-8FC8-C4418628DE2B}"/>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12A28D6-4675-4B8F-A071-D2ABC043416B}"/>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AE20B8D8-EA2A-48D3-A1A2-7A2C557B25AB}"/>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3ADB8199-C873-486B-BC0D-5FE6E9C5523D}"/>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5CD4FC45-7117-4FD0-8C86-5D2C08BC851B}"/>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95613</xdr:rowOff>
    </xdr:from>
    <xdr:to>
      <xdr:col>24</xdr:col>
      <xdr:colOff>114300</xdr:colOff>
      <xdr:row>41</xdr:row>
      <xdr:rowOff>25763</xdr:rowOff>
    </xdr:to>
    <xdr:sp macro="" textlink="">
      <xdr:nvSpPr>
        <xdr:cNvPr id="74" name="楕円 73">
          <a:extLst>
            <a:ext uri="{FF2B5EF4-FFF2-40B4-BE49-F238E27FC236}">
              <a16:creationId xmlns:a16="http://schemas.microsoft.com/office/drawing/2014/main" id="{ADBC0CCA-50B6-49DE-83BC-2A25D6B4C6D9}"/>
            </a:ext>
          </a:extLst>
        </xdr:cNvPr>
        <xdr:cNvSpPr/>
      </xdr:nvSpPr>
      <xdr:spPr>
        <a:xfrm>
          <a:off x="4584700" y="6953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74040</xdr:rowOff>
    </xdr:from>
    <xdr:ext cx="405111" cy="259045"/>
    <xdr:sp macro="" textlink="">
      <xdr:nvSpPr>
        <xdr:cNvPr id="75" name="【道路】&#10;有形固定資産減価償却率該当値テキスト">
          <a:extLst>
            <a:ext uri="{FF2B5EF4-FFF2-40B4-BE49-F238E27FC236}">
              <a16:creationId xmlns:a16="http://schemas.microsoft.com/office/drawing/2014/main" id="{CC67D51C-AA14-4BFB-8371-114448596172}"/>
            </a:ext>
          </a:extLst>
        </xdr:cNvPr>
        <xdr:cNvSpPr txBox="1"/>
      </xdr:nvSpPr>
      <xdr:spPr>
        <a:xfrm>
          <a:off x="4673600" y="6932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80917</xdr:rowOff>
    </xdr:from>
    <xdr:to>
      <xdr:col>20</xdr:col>
      <xdr:colOff>38100</xdr:colOff>
      <xdr:row>41</xdr:row>
      <xdr:rowOff>11067</xdr:rowOff>
    </xdr:to>
    <xdr:sp macro="" textlink="">
      <xdr:nvSpPr>
        <xdr:cNvPr id="76" name="楕円 75">
          <a:extLst>
            <a:ext uri="{FF2B5EF4-FFF2-40B4-BE49-F238E27FC236}">
              <a16:creationId xmlns:a16="http://schemas.microsoft.com/office/drawing/2014/main" id="{5480839B-BA3C-4A99-BB6B-89183D9D4822}"/>
            </a:ext>
          </a:extLst>
        </xdr:cNvPr>
        <xdr:cNvSpPr/>
      </xdr:nvSpPr>
      <xdr:spPr>
        <a:xfrm>
          <a:off x="3746500" y="6938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131717</xdr:rowOff>
    </xdr:from>
    <xdr:to>
      <xdr:col>24</xdr:col>
      <xdr:colOff>63500</xdr:colOff>
      <xdr:row>40</xdr:row>
      <xdr:rowOff>146413</xdr:rowOff>
    </xdr:to>
    <xdr:cxnSp macro="">
      <xdr:nvCxnSpPr>
        <xdr:cNvPr id="77" name="直線コネクタ 76">
          <a:extLst>
            <a:ext uri="{FF2B5EF4-FFF2-40B4-BE49-F238E27FC236}">
              <a16:creationId xmlns:a16="http://schemas.microsoft.com/office/drawing/2014/main" id="{0030C8C3-0C0F-43D3-A48C-3886052BD968}"/>
            </a:ext>
          </a:extLst>
        </xdr:cNvPr>
        <xdr:cNvCxnSpPr/>
      </xdr:nvCxnSpPr>
      <xdr:spPr>
        <a:xfrm>
          <a:off x="3797300" y="6989717"/>
          <a:ext cx="8382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66222</xdr:rowOff>
    </xdr:from>
    <xdr:to>
      <xdr:col>15</xdr:col>
      <xdr:colOff>101600</xdr:colOff>
      <xdr:row>40</xdr:row>
      <xdr:rowOff>167822</xdr:rowOff>
    </xdr:to>
    <xdr:sp macro="" textlink="">
      <xdr:nvSpPr>
        <xdr:cNvPr id="78" name="楕円 77">
          <a:extLst>
            <a:ext uri="{FF2B5EF4-FFF2-40B4-BE49-F238E27FC236}">
              <a16:creationId xmlns:a16="http://schemas.microsoft.com/office/drawing/2014/main" id="{ED14B493-8AA6-4E7D-A5A2-CDD2B62E9C3B}"/>
            </a:ext>
          </a:extLst>
        </xdr:cNvPr>
        <xdr:cNvSpPr/>
      </xdr:nvSpPr>
      <xdr:spPr>
        <a:xfrm>
          <a:off x="2857500" y="6924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117022</xdr:rowOff>
    </xdr:from>
    <xdr:to>
      <xdr:col>19</xdr:col>
      <xdr:colOff>177800</xdr:colOff>
      <xdr:row>40</xdr:row>
      <xdr:rowOff>131717</xdr:rowOff>
    </xdr:to>
    <xdr:cxnSp macro="">
      <xdr:nvCxnSpPr>
        <xdr:cNvPr id="79" name="直線コネクタ 78">
          <a:extLst>
            <a:ext uri="{FF2B5EF4-FFF2-40B4-BE49-F238E27FC236}">
              <a16:creationId xmlns:a16="http://schemas.microsoft.com/office/drawing/2014/main" id="{0E944E0C-FB78-4012-8A89-0B7341908A78}"/>
            </a:ext>
          </a:extLst>
        </xdr:cNvPr>
        <xdr:cNvCxnSpPr/>
      </xdr:nvCxnSpPr>
      <xdr:spPr>
        <a:xfrm>
          <a:off x="2908300" y="6975022"/>
          <a:ext cx="8890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53159</xdr:rowOff>
    </xdr:from>
    <xdr:to>
      <xdr:col>10</xdr:col>
      <xdr:colOff>165100</xdr:colOff>
      <xdr:row>40</xdr:row>
      <xdr:rowOff>154759</xdr:rowOff>
    </xdr:to>
    <xdr:sp macro="" textlink="">
      <xdr:nvSpPr>
        <xdr:cNvPr id="80" name="楕円 79">
          <a:extLst>
            <a:ext uri="{FF2B5EF4-FFF2-40B4-BE49-F238E27FC236}">
              <a16:creationId xmlns:a16="http://schemas.microsoft.com/office/drawing/2014/main" id="{1BDD41D1-8303-4F61-8D3D-1D509467BAE0}"/>
            </a:ext>
          </a:extLst>
        </xdr:cNvPr>
        <xdr:cNvSpPr/>
      </xdr:nvSpPr>
      <xdr:spPr>
        <a:xfrm>
          <a:off x="1968500" y="6911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103959</xdr:rowOff>
    </xdr:from>
    <xdr:to>
      <xdr:col>15</xdr:col>
      <xdr:colOff>50800</xdr:colOff>
      <xdr:row>40</xdr:row>
      <xdr:rowOff>117022</xdr:rowOff>
    </xdr:to>
    <xdr:cxnSp macro="">
      <xdr:nvCxnSpPr>
        <xdr:cNvPr id="81" name="直線コネクタ 80">
          <a:extLst>
            <a:ext uri="{FF2B5EF4-FFF2-40B4-BE49-F238E27FC236}">
              <a16:creationId xmlns:a16="http://schemas.microsoft.com/office/drawing/2014/main" id="{882D4B8C-4CE5-4287-B7DA-7FF9A404ADF1}"/>
            </a:ext>
          </a:extLst>
        </xdr:cNvPr>
        <xdr:cNvCxnSpPr/>
      </xdr:nvCxnSpPr>
      <xdr:spPr>
        <a:xfrm>
          <a:off x="2019300" y="6961959"/>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80917</xdr:rowOff>
    </xdr:from>
    <xdr:to>
      <xdr:col>6</xdr:col>
      <xdr:colOff>38100</xdr:colOff>
      <xdr:row>41</xdr:row>
      <xdr:rowOff>11067</xdr:rowOff>
    </xdr:to>
    <xdr:sp macro="" textlink="">
      <xdr:nvSpPr>
        <xdr:cNvPr id="82" name="楕円 81">
          <a:extLst>
            <a:ext uri="{FF2B5EF4-FFF2-40B4-BE49-F238E27FC236}">
              <a16:creationId xmlns:a16="http://schemas.microsoft.com/office/drawing/2014/main" id="{CFCB6D10-1D1E-4E32-A0DE-57F649A1DB58}"/>
            </a:ext>
          </a:extLst>
        </xdr:cNvPr>
        <xdr:cNvSpPr/>
      </xdr:nvSpPr>
      <xdr:spPr>
        <a:xfrm>
          <a:off x="1079500" y="6938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103959</xdr:rowOff>
    </xdr:from>
    <xdr:to>
      <xdr:col>10</xdr:col>
      <xdr:colOff>114300</xdr:colOff>
      <xdr:row>40</xdr:row>
      <xdr:rowOff>131717</xdr:rowOff>
    </xdr:to>
    <xdr:cxnSp macro="">
      <xdr:nvCxnSpPr>
        <xdr:cNvPr id="83" name="直線コネクタ 82">
          <a:extLst>
            <a:ext uri="{FF2B5EF4-FFF2-40B4-BE49-F238E27FC236}">
              <a16:creationId xmlns:a16="http://schemas.microsoft.com/office/drawing/2014/main" id="{A69A2985-B47B-4429-9A18-043134EEAEE9}"/>
            </a:ext>
          </a:extLst>
        </xdr:cNvPr>
        <xdr:cNvCxnSpPr/>
      </xdr:nvCxnSpPr>
      <xdr:spPr>
        <a:xfrm flipV="1">
          <a:off x="1130300" y="6961959"/>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16164</xdr:rowOff>
    </xdr:from>
    <xdr:ext cx="405111" cy="259045"/>
    <xdr:sp macro="" textlink="">
      <xdr:nvSpPr>
        <xdr:cNvPr id="84" name="n_1aveValue【道路】&#10;有形固定資産減価償却率">
          <a:extLst>
            <a:ext uri="{FF2B5EF4-FFF2-40B4-BE49-F238E27FC236}">
              <a16:creationId xmlns:a16="http://schemas.microsoft.com/office/drawing/2014/main" id="{9182B2C2-41E2-48E3-9131-FC837CF13439}"/>
            </a:ext>
          </a:extLst>
        </xdr:cNvPr>
        <xdr:cNvSpPr txBox="1"/>
      </xdr:nvSpPr>
      <xdr:spPr>
        <a:xfrm>
          <a:off x="3582044" y="65312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127199</xdr:rowOff>
    </xdr:from>
    <xdr:ext cx="405111" cy="259045"/>
    <xdr:sp macro="" textlink="">
      <xdr:nvSpPr>
        <xdr:cNvPr id="85" name="n_2aveValue【道路】&#10;有形固定資産減価償却率">
          <a:extLst>
            <a:ext uri="{FF2B5EF4-FFF2-40B4-BE49-F238E27FC236}">
              <a16:creationId xmlns:a16="http://schemas.microsoft.com/office/drawing/2014/main" id="{2F6A370F-85C0-4B7C-950E-411BF82BAD72}"/>
            </a:ext>
          </a:extLst>
        </xdr:cNvPr>
        <xdr:cNvSpPr txBox="1"/>
      </xdr:nvSpPr>
      <xdr:spPr>
        <a:xfrm>
          <a:off x="2705744" y="64708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104338</xdr:rowOff>
    </xdr:from>
    <xdr:ext cx="405111" cy="259045"/>
    <xdr:sp macro="" textlink="">
      <xdr:nvSpPr>
        <xdr:cNvPr id="86" name="n_3aveValue【道路】&#10;有形固定資産減価償却率">
          <a:extLst>
            <a:ext uri="{FF2B5EF4-FFF2-40B4-BE49-F238E27FC236}">
              <a16:creationId xmlns:a16="http://schemas.microsoft.com/office/drawing/2014/main" id="{F3E0A5BE-99A1-4594-BCCC-1ED97FE7C979}"/>
            </a:ext>
          </a:extLst>
        </xdr:cNvPr>
        <xdr:cNvSpPr txBox="1"/>
      </xdr:nvSpPr>
      <xdr:spPr>
        <a:xfrm>
          <a:off x="1816744" y="6447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70049</xdr:rowOff>
    </xdr:from>
    <xdr:ext cx="405111" cy="259045"/>
    <xdr:sp macro="" textlink="">
      <xdr:nvSpPr>
        <xdr:cNvPr id="87" name="n_4aveValue【道路】&#10;有形固定資産減価償却率">
          <a:extLst>
            <a:ext uri="{FF2B5EF4-FFF2-40B4-BE49-F238E27FC236}">
              <a16:creationId xmlns:a16="http://schemas.microsoft.com/office/drawing/2014/main" id="{FC4AEF39-2782-4C25-9173-1148D34A6C1F}"/>
            </a:ext>
          </a:extLst>
        </xdr:cNvPr>
        <xdr:cNvSpPr txBox="1"/>
      </xdr:nvSpPr>
      <xdr:spPr>
        <a:xfrm>
          <a:off x="927744" y="6413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2194</xdr:rowOff>
    </xdr:from>
    <xdr:ext cx="405111" cy="259045"/>
    <xdr:sp macro="" textlink="">
      <xdr:nvSpPr>
        <xdr:cNvPr id="88" name="n_1mainValue【道路】&#10;有形固定資産減価償却率">
          <a:extLst>
            <a:ext uri="{FF2B5EF4-FFF2-40B4-BE49-F238E27FC236}">
              <a16:creationId xmlns:a16="http://schemas.microsoft.com/office/drawing/2014/main" id="{E78C5AD5-D5E5-42D0-8E10-E9553D8F11E1}"/>
            </a:ext>
          </a:extLst>
        </xdr:cNvPr>
        <xdr:cNvSpPr txBox="1"/>
      </xdr:nvSpPr>
      <xdr:spPr>
        <a:xfrm>
          <a:off x="3582044" y="7031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158949</xdr:rowOff>
    </xdr:from>
    <xdr:ext cx="405111" cy="259045"/>
    <xdr:sp macro="" textlink="">
      <xdr:nvSpPr>
        <xdr:cNvPr id="89" name="n_2mainValue【道路】&#10;有形固定資産減価償却率">
          <a:extLst>
            <a:ext uri="{FF2B5EF4-FFF2-40B4-BE49-F238E27FC236}">
              <a16:creationId xmlns:a16="http://schemas.microsoft.com/office/drawing/2014/main" id="{FFCB35C7-FFE3-40C5-8E98-C6DE6BD36028}"/>
            </a:ext>
          </a:extLst>
        </xdr:cNvPr>
        <xdr:cNvSpPr txBox="1"/>
      </xdr:nvSpPr>
      <xdr:spPr>
        <a:xfrm>
          <a:off x="2705744" y="70169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145886</xdr:rowOff>
    </xdr:from>
    <xdr:ext cx="405111" cy="259045"/>
    <xdr:sp macro="" textlink="">
      <xdr:nvSpPr>
        <xdr:cNvPr id="90" name="n_3mainValue【道路】&#10;有形固定資産減価償却率">
          <a:extLst>
            <a:ext uri="{FF2B5EF4-FFF2-40B4-BE49-F238E27FC236}">
              <a16:creationId xmlns:a16="http://schemas.microsoft.com/office/drawing/2014/main" id="{72ACE82E-04CE-45ED-8793-E77C13C109F5}"/>
            </a:ext>
          </a:extLst>
        </xdr:cNvPr>
        <xdr:cNvSpPr txBox="1"/>
      </xdr:nvSpPr>
      <xdr:spPr>
        <a:xfrm>
          <a:off x="1816744" y="70038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2194</xdr:rowOff>
    </xdr:from>
    <xdr:ext cx="405111" cy="259045"/>
    <xdr:sp macro="" textlink="">
      <xdr:nvSpPr>
        <xdr:cNvPr id="91" name="n_4mainValue【道路】&#10;有形固定資産減価償却率">
          <a:extLst>
            <a:ext uri="{FF2B5EF4-FFF2-40B4-BE49-F238E27FC236}">
              <a16:creationId xmlns:a16="http://schemas.microsoft.com/office/drawing/2014/main" id="{7D19AF7B-0436-48C2-A265-1F2FE270503E}"/>
            </a:ext>
          </a:extLst>
        </xdr:cNvPr>
        <xdr:cNvSpPr txBox="1"/>
      </xdr:nvSpPr>
      <xdr:spPr>
        <a:xfrm>
          <a:off x="927744" y="7031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3C7D8E4E-0434-44A2-8C5F-664AAA8FC876}"/>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F55296B2-220F-4EF2-9901-5B5AF0634A5E}"/>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2E29372A-F6EB-4320-8301-3746D90AAD1F}"/>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D90BAEAD-7575-4DFE-AFFE-87A6F5C7CABC}"/>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BA316584-F669-4DC5-B55A-7301E85BD921}"/>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894701AB-A43B-4860-AD42-AE674DE17F2F}"/>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67BA360F-31A5-418C-BCC2-21F5A3F7487D}"/>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57A92613-4C07-47D5-A395-93C4592108E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a:extLst>
            <a:ext uri="{FF2B5EF4-FFF2-40B4-BE49-F238E27FC236}">
              <a16:creationId xmlns:a16="http://schemas.microsoft.com/office/drawing/2014/main" id="{DAAFF3B8-B2D8-4074-93C3-0776DBE3ADE6}"/>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8C8A18FC-8A51-4C37-9F73-0599BD12AEE6}"/>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51EF80DF-F917-4719-B3CA-22D4AB268001}"/>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30666826-2135-4541-8623-B99CBE3BCF98}"/>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DD9BE871-DCAB-40AC-B9FD-614CE89A899D}"/>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5" name="テキスト ボックス 104">
          <a:extLst>
            <a:ext uri="{FF2B5EF4-FFF2-40B4-BE49-F238E27FC236}">
              <a16:creationId xmlns:a16="http://schemas.microsoft.com/office/drawing/2014/main" id="{AB57F23B-EB7B-4823-93A8-7E87E32A7C57}"/>
            </a:ext>
          </a:extLst>
        </xdr:cNvPr>
        <xdr:cNvSpPr txBox="1"/>
      </xdr:nvSpPr>
      <xdr:spPr>
        <a:xfrm>
          <a:off x="6008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895BAD21-3DA3-4A57-9985-B2EB97C6482A}"/>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7" name="テキスト ボックス 106">
          <a:extLst>
            <a:ext uri="{FF2B5EF4-FFF2-40B4-BE49-F238E27FC236}">
              <a16:creationId xmlns:a16="http://schemas.microsoft.com/office/drawing/2014/main" id="{A0F96668-B011-46A5-94BE-84E8637FD47F}"/>
            </a:ext>
          </a:extLst>
        </xdr:cNvPr>
        <xdr:cNvSpPr txBox="1"/>
      </xdr:nvSpPr>
      <xdr:spPr>
        <a:xfrm>
          <a:off x="6008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EBC63CFC-928F-4F3C-9204-31B55C75D7BF}"/>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9" name="テキスト ボックス 108">
          <a:extLst>
            <a:ext uri="{FF2B5EF4-FFF2-40B4-BE49-F238E27FC236}">
              <a16:creationId xmlns:a16="http://schemas.microsoft.com/office/drawing/2014/main" id="{FF16AF10-77E2-4C56-A13F-F2329A34B2C0}"/>
            </a:ext>
          </a:extLst>
        </xdr:cNvPr>
        <xdr:cNvSpPr txBox="1"/>
      </xdr:nvSpPr>
      <xdr:spPr>
        <a:xfrm>
          <a:off x="6008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8DC58014-1CE3-48FC-9939-1CFAAE3DDAAF}"/>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1" name="テキスト ボックス 110">
          <a:extLst>
            <a:ext uri="{FF2B5EF4-FFF2-40B4-BE49-F238E27FC236}">
              <a16:creationId xmlns:a16="http://schemas.microsoft.com/office/drawing/2014/main" id="{B3277438-5237-4844-B684-01C44E8A03C3}"/>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道路】&#10;一人当たり延長グラフ枠">
          <a:extLst>
            <a:ext uri="{FF2B5EF4-FFF2-40B4-BE49-F238E27FC236}">
              <a16:creationId xmlns:a16="http://schemas.microsoft.com/office/drawing/2014/main" id="{BA291301-5455-4A5F-AA97-B533095FF45F}"/>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5736</xdr:rowOff>
    </xdr:from>
    <xdr:to>
      <xdr:col>54</xdr:col>
      <xdr:colOff>189865</xdr:colOff>
      <xdr:row>41</xdr:row>
      <xdr:rowOff>108479</xdr:rowOff>
    </xdr:to>
    <xdr:cxnSp macro="">
      <xdr:nvCxnSpPr>
        <xdr:cNvPr id="113" name="直線コネクタ 112">
          <a:extLst>
            <a:ext uri="{FF2B5EF4-FFF2-40B4-BE49-F238E27FC236}">
              <a16:creationId xmlns:a16="http://schemas.microsoft.com/office/drawing/2014/main" id="{9762AB88-E3E8-4877-BFA3-197A1CDE4A29}"/>
            </a:ext>
          </a:extLst>
        </xdr:cNvPr>
        <xdr:cNvCxnSpPr/>
      </xdr:nvCxnSpPr>
      <xdr:spPr>
        <a:xfrm flipV="1">
          <a:off x="10476865" y="5835036"/>
          <a:ext cx="0" cy="13028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112306</xdr:rowOff>
    </xdr:from>
    <xdr:ext cx="534377" cy="259045"/>
    <xdr:sp macro="" textlink="">
      <xdr:nvSpPr>
        <xdr:cNvPr id="114" name="【道路】&#10;一人当たり延長最小値テキスト">
          <a:extLst>
            <a:ext uri="{FF2B5EF4-FFF2-40B4-BE49-F238E27FC236}">
              <a16:creationId xmlns:a16="http://schemas.microsoft.com/office/drawing/2014/main" id="{1DBC50DA-A792-42F8-924A-D3773100FAB8}"/>
            </a:ext>
          </a:extLst>
        </xdr:cNvPr>
        <xdr:cNvSpPr txBox="1"/>
      </xdr:nvSpPr>
      <xdr:spPr>
        <a:xfrm>
          <a:off x="10515600" y="7141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108479</xdr:rowOff>
    </xdr:from>
    <xdr:to>
      <xdr:col>55</xdr:col>
      <xdr:colOff>88900</xdr:colOff>
      <xdr:row>41</xdr:row>
      <xdr:rowOff>108479</xdr:rowOff>
    </xdr:to>
    <xdr:cxnSp macro="">
      <xdr:nvCxnSpPr>
        <xdr:cNvPr id="115" name="直線コネクタ 114">
          <a:extLst>
            <a:ext uri="{FF2B5EF4-FFF2-40B4-BE49-F238E27FC236}">
              <a16:creationId xmlns:a16="http://schemas.microsoft.com/office/drawing/2014/main" id="{715E4363-8DD9-4D19-BDD2-7E71AF1131F7}"/>
            </a:ext>
          </a:extLst>
        </xdr:cNvPr>
        <xdr:cNvCxnSpPr/>
      </xdr:nvCxnSpPr>
      <xdr:spPr>
        <a:xfrm>
          <a:off x="10388600" y="7137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123863</xdr:rowOff>
    </xdr:from>
    <xdr:ext cx="599010" cy="259045"/>
    <xdr:sp macro="" textlink="">
      <xdr:nvSpPr>
        <xdr:cNvPr id="116" name="【道路】&#10;一人当たり延長最大値テキスト">
          <a:extLst>
            <a:ext uri="{FF2B5EF4-FFF2-40B4-BE49-F238E27FC236}">
              <a16:creationId xmlns:a16="http://schemas.microsoft.com/office/drawing/2014/main" id="{BF730386-8C50-453D-80C5-30C480EF7E88}"/>
            </a:ext>
          </a:extLst>
        </xdr:cNvPr>
        <xdr:cNvSpPr txBox="1"/>
      </xdr:nvSpPr>
      <xdr:spPr>
        <a:xfrm>
          <a:off x="10515600" y="5610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580.824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5736</xdr:rowOff>
    </xdr:from>
    <xdr:to>
      <xdr:col>55</xdr:col>
      <xdr:colOff>88900</xdr:colOff>
      <xdr:row>34</xdr:row>
      <xdr:rowOff>5736</xdr:rowOff>
    </xdr:to>
    <xdr:cxnSp macro="">
      <xdr:nvCxnSpPr>
        <xdr:cNvPr id="117" name="直線コネクタ 116">
          <a:extLst>
            <a:ext uri="{FF2B5EF4-FFF2-40B4-BE49-F238E27FC236}">
              <a16:creationId xmlns:a16="http://schemas.microsoft.com/office/drawing/2014/main" id="{424760B8-09DD-472F-88EE-EBA850467235}"/>
            </a:ext>
          </a:extLst>
        </xdr:cNvPr>
        <xdr:cNvCxnSpPr/>
      </xdr:nvCxnSpPr>
      <xdr:spPr>
        <a:xfrm>
          <a:off x="10388600" y="5835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89964</xdr:rowOff>
    </xdr:from>
    <xdr:ext cx="534377" cy="259045"/>
    <xdr:sp macro="" textlink="">
      <xdr:nvSpPr>
        <xdr:cNvPr id="118" name="【道路】&#10;一人当たり延長平均値テキスト">
          <a:extLst>
            <a:ext uri="{FF2B5EF4-FFF2-40B4-BE49-F238E27FC236}">
              <a16:creationId xmlns:a16="http://schemas.microsoft.com/office/drawing/2014/main" id="{65CB5D04-7847-4B3B-A727-550BE42590A3}"/>
            </a:ext>
          </a:extLst>
        </xdr:cNvPr>
        <xdr:cNvSpPr txBox="1"/>
      </xdr:nvSpPr>
      <xdr:spPr>
        <a:xfrm>
          <a:off x="10515600" y="67765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67087</xdr:rowOff>
    </xdr:from>
    <xdr:to>
      <xdr:col>55</xdr:col>
      <xdr:colOff>50800</xdr:colOff>
      <xdr:row>40</xdr:row>
      <xdr:rowOff>168687</xdr:rowOff>
    </xdr:to>
    <xdr:sp macro="" textlink="">
      <xdr:nvSpPr>
        <xdr:cNvPr id="119" name="フローチャート: 判断 118">
          <a:extLst>
            <a:ext uri="{FF2B5EF4-FFF2-40B4-BE49-F238E27FC236}">
              <a16:creationId xmlns:a16="http://schemas.microsoft.com/office/drawing/2014/main" id="{8FB27B2B-86C0-40C8-9B4F-17E1781142A9}"/>
            </a:ext>
          </a:extLst>
        </xdr:cNvPr>
        <xdr:cNvSpPr/>
      </xdr:nvSpPr>
      <xdr:spPr>
        <a:xfrm>
          <a:off x="10426700" y="692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53397</xdr:rowOff>
    </xdr:from>
    <xdr:to>
      <xdr:col>50</xdr:col>
      <xdr:colOff>165100</xdr:colOff>
      <xdr:row>40</xdr:row>
      <xdr:rowOff>154997</xdr:rowOff>
    </xdr:to>
    <xdr:sp macro="" textlink="">
      <xdr:nvSpPr>
        <xdr:cNvPr id="120" name="フローチャート: 判断 119">
          <a:extLst>
            <a:ext uri="{FF2B5EF4-FFF2-40B4-BE49-F238E27FC236}">
              <a16:creationId xmlns:a16="http://schemas.microsoft.com/office/drawing/2014/main" id="{1CE4B92E-5EED-43B3-B40E-13460D27C12E}"/>
            </a:ext>
          </a:extLst>
        </xdr:cNvPr>
        <xdr:cNvSpPr/>
      </xdr:nvSpPr>
      <xdr:spPr>
        <a:xfrm>
          <a:off x="9588500" y="6911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42463</xdr:rowOff>
    </xdr:from>
    <xdr:to>
      <xdr:col>46</xdr:col>
      <xdr:colOff>38100</xdr:colOff>
      <xdr:row>40</xdr:row>
      <xdr:rowOff>144063</xdr:rowOff>
    </xdr:to>
    <xdr:sp macro="" textlink="">
      <xdr:nvSpPr>
        <xdr:cNvPr id="121" name="フローチャート: 判断 120">
          <a:extLst>
            <a:ext uri="{FF2B5EF4-FFF2-40B4-BE49-F238E27FC236}">
              <a16:creationId xmlns:a16="http://schemas.microsoft.com/office/drawing/2014/main" id="{7E39F2AA-AAD8-4C8B-8A94-792883B0B915}"/>
            </a:ext>
          </a:extLst>
        </xdr:cNvPr>
        <xdr:cNvSpPr/>
      </xdr:nvSpPr>
      <xdr:spPr>
        <a:xfrm>
          <a:off x="8699500" y="6900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50605</xdr:rowOff>
    </xdr:from>
    <xdr:to>
      <xdr:col>41</xdr:col>
      <xdr:colOff>101600</xdr:colOff>
      <xdr:row>40</xdr:row>
      <xdr:rowOff>152205</xdr:rowOff>
    </xdr:to>
    <xdr:sp macro="" textlink="">
      <xdr:nvSpPr>
        <xdr:cNvPr id="122" name="フローチャート: 判断 121">
          <a:extLst>
            <a:ext uri="{FF2B5EF4-FFF2-40B4-BE49-F238E27FC236}">
              <a16:creationId xmlns:a16="http://schemas.microsoft.com/office/drawing/2014/main" id="{A93DEF8F-66EC-4907-84A3-51D0262497D3}"/>
            </a:ext>
          </a:extLst>
        </xdr:cNvPr>
        <xdr:cNvSpPr/>
      </xdr:nvSpPr>
      <xdr:spPr>
        <a:xfrm>
          <a:off x="7810500" y="690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53607</xdr:rowOff>
    </xdr:from>
    <xdr:to>
      <xdr:col>36</xdr:col>
      <xdr:colOff>165100</xdr:colOff>
      <xdr:row>40</xdr:row>
      <xdr:rowOff>155207</xdr:rowOff>
    </xdr:to>
    <xdr:sp macro="" textlink="">
      <xdr:nvSpPr>
        <xdr:cNvPr id="123" name="フローチャート: 判断 122">
          <a:extLst>
            <a:ext uri="{FF2B5EF4-FFF2-40B4-BE49-F238E27FC236}">
              <a16:creationId xmlns:a16="http://schemas.microsoft.com/office/drawing/2014/main" id="{AB74C33B-CF42-48BC-8521-7B66A84B211F}"/>
            </a:ext>
          </a:extLst>
        </xdr:cNvPr>
        <xdr:cNvSpPr/>
      </xdr:nvSpPr>
      <xdr:spPr>
        <a:xfrm>
          <a:off x="6921500" y="6911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6AA55F6F-4D12-4B61-8FA1-A39DADA97605}"/>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2270E12E-C036-4B82-AFE8-CCCC59A6B4AE}"/>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168CCC83-59A9-4E3C-80F3-46F866C3BC28}"/>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93D556FF-2161-431F-90D4-FD312E03C29C}"/>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E284831B-8052-4174-934A-5EEAF34CEA6F}"/>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85997</xdr:rowOff>
    </xdr:from>
    <xdr:to>
      <xdr:col>55</xdr:col>
      <xdr:colOff>50800</xdr:colOff>
      <xdr:row>41</xdr:row>
      <xdr:rowOff>16147</xdr:rowOff>
    </xdr:to>
    <xdr:sp macro="" textlink="">
      <xdr:nvSpPr>
        <xdr:cNvPr id="129" name="楕円 128">
          <a:extLst>
            <a:ext uri="{FF2B5EF4-FFF2-40B4-BE49-F238E27FC236}">
              <a16:creationId xmlns:a16="http://schemas.microsoft.com/office/drawing/2014/main" id="{FFD0269A-D3A5-422F-B4F2-1E99FF26CA1E}"/>
            </a:ext>
          </a:extLst>
        </xdr:cNvPr>
        <xdr:cNvSpPr/>
      </xdr:nvSpPr>
      <xdr:spPr>
        <a:xfrm>
          <a:off x="10426700" y="6943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64424</xdr:rowOff>
    </xdr:from>
    <xdr:ext cx="534377" cy="259045"/>
    <xdr:sp macro="" textlink="">
      <xdr:nvSpPr>
        <xdr:cNvPr id="130" name="【道路】&#10;一人当たり延長該当値テキスト">
          <a:extLst>
            <a:ext uri="{FF2B5EF4-FFF2-40B4-BE49-F238E27FC236}">
              <a16:creationId xmlns:a16="http://schemas.microsoft.com/office/drawing/2014/main" id="{68F1F2F8-0122-4728-942E-99A21CF18EDD}"/>
            </a:ext>
          </a:extLst>
        </xdr:cNvPr>
        <xdr:cNvSpPr txBox="1"/>
      </xdr:nvSpPr>
      <xdr:spPr>
        <a:xfrm>
          <a:off x="10515600" y="6922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87437</xdr:rowOff>
    </xdr:from>
    <xdr:to>
      <xdr:col>50</xdr:col>
      <xdr:colOff>165100</xdr:colOff>
      <xdr:row>41</xdr:row>
      <xdr:rowOff>17587</xdr:rowOff>
    </xdr:to>
    <xdr:sp macro="" textlink="">
      <xdr:nvSpPr>
        <xdr:cNvPr id="131" name="楕円 130">
          <a:extLst>
            <a:ext uri="{FF2B5EF4-FFF2-40B4-BE49-F238E27FC236}">
              <a16:creationId xmlns:a16="http://schemas.microsoft.com/office/drawing/2014/main" id="{EA61DD89-C37C-465F-961B-530B4D53F387}"/>
            </a:ext>
          </a:extLst>
        </xdr:cNvPr>
        <xdr:cNvSpPr/>
      </xdr:nvSpPr>
      <xdr:spPr>
        <a:xfrm>
          <a:off x="9588500" y="6945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136797</xdr:rowOff>
    </xdr:from>
    <xdr:to>
      <xdr:col>55</xdr:col>
      <xdr:colOff>0</xdr:colOff>
      <xdr:row>40</xdr:row>
      <xdr:rowOff>138237</xdr:rowOff>
    </xdr:to>
    <xdr:cxnSp macro="">
      <xdr:nvCxnSpPr>
        <xdr:cNvPr id="132" name="直線コネクタ 131">
          <a:extLst>
            <a:ext uri="{FF2B5EF4-FFF2-40B4-BE49-F238E27FC236}">
              <a16:creationId xmlns:a16="http://schemas.microsoft.com/office/drawing/2014/main" id="{A9F1C104-14A9-4ED1-9212-1A969BAD01CA}"/>
            </a:ext>
          </a:extLst>
        </xdr:cNvPr>
        <xdr:cNvCxnSpPr/>
      </xdr:nvCxnSpPr>
      <xdr:spPr>
        <a:xfrm flipV="1">
          <a:off x="9639300" y="6994797"/>
          <a:ext cx="838200" cy="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90014</xdr:rowOff>
    </xdr:from>
    <xdr:to>
      <xdr:col>46</xdr:col>
      <xdr:colOff>38100</xdr:colOff>
      <xdr:row>41</xdr:row>
      <xdr:rowOff>20164</xdr:rowOff>
    </xdr:to>
    <xdr:sp macro="" textlink="">
      <xdr:nvSpPr>
        <xdr:cNvPr id="133" name="楕円 132">
          <a:extLst>
            <a:ext uri="{FF2B5EF4-FFF2-40B4-BE49-F238E27FC236}">
              <a16:creationId xmlns:a16="http://schemas.microsoft.com/office/drawing/2014/main" id="{00D74FC1-75EF-4E91-86EC-474557F3BB0B}"/>
            </a:ext>
          </a:extLst>
        </xdr:cNvPr>
        <xdr:cNvSpPr/>
      </xdr:nvSpPr>
      <xdr:spPr>
        <a:xfrm>
          <a:off x="8699500" y="6948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138237</xdr:rowOff>
    </xdr:from>
    <xdr:to>
      <xdr:col>50</xdr:col>
      <xdr:colOff>114300</xdr:colOff>
      <xdr:row>40</xdr:row>
      <xdr:rowOff>140814</xdr:rowOff>
    </xdr:to>
    <xdr:cxnSp macro="">
      <xdr:nvCxnSpPr>
        <xdr:cNvPr id="134" name="直線コネクタ 133">
          <a:extLst>
            <a:ext uri="{FF2B5EF4-FFF2-40B4-BE49-F238E27FC236}">
              <a16:creationId xmlns:a16="http://schemas.microsoft.com/office/drawing/2014/main" id="{97D5F90D-4E99-42EE-BF13-A55E9D6BE2FC}"/>
            </a:ext>
          </a:extLst>
        </xdr:cNvPr>
        <xdr:cNvCxnSpPr/>
      </xdr:nvCxnSpPr>
      <xdr:spPr>
        <a:xfrm flipV="1">
          <a:off x="8750300" y="6996237"/>
          <a:ext cx="889000" cy="2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90532</xdr:rowOff>
    </xdr:from>
    <xdr:to>
      <xdr:col>41</xdr:col>
      <xdr:colOff>101600</xdr:colOff>
      <xdr:row>41</xdr:row>
      <xdr:rowOff>20682</xdr:rowOff>
    </xdr:to>
    <xdr:sp macro="" textlink="">
      <xdr:nvSpPr>
        <xdr:cNvPr id="135" name="楕円 134">
          <a:extLst>
            <a:ext uri="{FF2B5EF4-FFF2-40B4-BE49-F238E27FC236}">
              <a16:creationId xmlns:a16="http://schemas.microsoft.com/office/drawing/2014/main" id="{C89EC3D8-6EED-4F68-9E53-38FA1F560F09}"/>
            </a:ext>
          </a:extLst>
        </xdr:cNvPr>
        <xdr:cNvSpPr/>
      </xdr:nvSpPr>
      <xdr:spPr>
        <a:xfrm>
          <a:off x="7810500" y="6948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140814</xdr:rowOff>
    </xdr:from>
    <xdr:to>
      <xdr:col>45</xdr:col>
      <xdr:colOff>177800</xdr:colOff>
      <xdr:row>40</xdr:row>
      <xdr:rowOff>141332</xdr:rowOff>
    </xdr:to>
    <xdr:cxnSp macro="">
      <xdr:nvCxnSpPr>
        <xdr:cNvPr id="136" name="直線コネクタ 135">
          <a:extLst>
            <a:ext uri="{FF2B5EF4-FFF2-40B4-BE49-F238E27FC236}">
              <a16:creationId xmlns:a16="http://schemas.microsoft.com/office/drawing/2014/main" id="{55DF351F-55F3-443D-AF43-880D8ADF5BBA}"/>
            </a:ext>
          </a:extLst>
        </xdr:cNvPr>
        <xdr:cNvCxnSpPr/>
      </xdr:nvCxnSpPr>
      <xdr:spPr>
        <a:xfrm flipV="1">
          <a:off x="7861300" y="6998814"/>
          <a:ext cx="889000" cy="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95255</xdr:rowOff>
    </xdr:from>
    <xdr:to>
      <xdr:col>36</xdr:col>
      <xdr:colOff>165100</xdr:colOff>
      <xdr:row>41</xdr:row>
      <xdr:rowOff>25405</xdr:rowOff>
    </xdr:to>
    <xdr:sp macro="" textlink="">
      <xdr:nvSpPr>
        <xdr:cNvPr id="137" name="楕円 136">
          <a:extLst>
            <a:ext uri="{FF2B5EF4-FFF2-40B4-BE49-F238E27FC236}">
              <a16:creationId xmlns:a16="http://schemas.microsoft.com/office/drawing/2014/main" id="{441091C7-C7FD-442E-859E-A99DD166D400}"/>
            </a:ext>
          </a:extLst>
        </xdr:cNvPr>
        <xdr:cNvSpPr/>
      </xdr:nvSpPr>
      <xdr:spPr>
        <a:xfrm>
          <a:off x="6921500" y="6953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141332</xdr:rowOff>
    </xdr:from>
    <xdr:to>
      <xdr:col>41</xdr:col>
      <xdr:colOff>50800</xdr:colOff>
      <xdr:row>40</xdr:row>
      <xdr:rowOff>146055</xdr:rowOff>
    </xdr:to>
    <xdr:cxnSp macro="">
      <xdr:nvCxnSpPr>
        <xdr:cNvPr id="138" name="直線コネクタ 137">
          <a:extLst>
            <a:ext uri="{FF2B5EF4-FFF2-40B4-BE49-F238E27FC236}">
              <a16:creationId xmlns:a16="http://schemas.microsoft.com/office/drawing/2014/main" id="{F86C4A80-86D8-4B2A-B8F4-0CB9E38D53C3}"/>
            </a:ext>
          </a:extLst>
        </xdr:cNvPr>
        <xdr:cNvCxnSpPr/>
      </xdr:nvCxnSpPr>
      <xdr:spPr>
        <a:xfrm flipV="1">
          <a:off x="6972300" y="6999332"/>
          <a:ext cx="889000" cy="4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74</xdr:rowOff>
    </xdr:from>
    <xdr:ext cx="534377" cy="259045"/>
    <xdr:sp macro="" textlink="">
      <xdr:nvSpPr>
        <xdr:cNvPr id="139" name="n_1aveValue【道路】&#10;一人当たり延長">
          <a:extLst>
            <a:ext uri="{FF2B5EF4-FFF2-40B4-BE49-F238E27FC236}">
              <a16:creationId xmlns:a16="http://schemas.microsoft.com/office/drawing/2014/main" id="{0EA92B8B-EE4E-4BF9-B79C-7A4A9AB6B6DF}"/>
            </a:ext>
          </a:extLst>
        </xdr:cNvPr>
        <xdr:cNvSpPr txBox="1"/>
      </xdr:nvSpPr>
      <xdr:spPr>
        <a:xfrm>
          <a:off x="9359411" y="6686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160590</xdr:rowOff>
    </xdr:from>
    <xdr:ext cx="534377" cy="259045"/>
    <xdr:sp macro="" textlink="">
      <xdr:nvSpPr>
        <xdr:cNvPr id="140" name="n_2aveValue【道路】&#10;一人当たり延長">
          <a:extLst>
            <a:ext uri="{FF2B5EF4-FFF2-40B4-BE49-F238E27FC236}">
              <a16:creationId xmlns:a16="http://schemas.microsoft.com/office/drawing/2014/main" id="{BD29EB2A-4813-402D-84B2-00BFEC48B3FA}"/>
            </a:ext>
          </a:extLst>
        </xdr:cNvPr>
        <xdr:cNvSpPr txBox="1"/>
      </xdr:nvSpPr>
      <xdr:spPr>
        <a:xfrm>
          <a:off x="8483111" y="6675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168732</xdr:rowOff>
    </xdr:from>
    <xdr:ext cx="534377" cy="259045"/>
    <xdr:sp macro="" textlink="">
      <xdr:nvSpPr>
        <xdr:cNvPr id="141" name="n_3aveValue【道路】&#10;一人当たり延長">
          <a:extLst>
            <a:ext uri="{FF2B5EF4-FFF2-40B4-BE49-F238E27FC236}">
              <a16:creationId xmlns:a16="http://schemas.microsoft.com/office/drawing/2014/main" id="{1D9219B1-747F-4204-B1D4-02223050D94C}"/>
            </a:ext>
          </a:extLst>
        </xdr:cNvPr>
        <xdr:cNvSpPr txBox="1"/>
      </xdr:nvSpPr>
      <xdr:spPr>
        <a:xfrm>
          <a:off x="7594111" y="6683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284</xdr:rowOff>
    </xdr:from>
    <xdr:ext cx="534377" cy="259045"/>
    <xdr:sp macro="" textlink="">
      <xdr:nvSpPr>
        <xdr:cNvPr id="142" name="n_4aveValue【道路】&#10;一人当たり延長">
          <a:extLst>
            <a:ext uri="{FF2B5EF4-FFF2-40B4-BE49-F238E27FC236}">
              <a16:creationId xmlns:a16="http://schemas.microsoft.com/office/drawing/2014/main" id="{1F781F31-9F18-429F-9DE5-736F6FC02AF1}"/>
            </a:ext>
          </a:extLst>
        </xdr:cNvPr>
        <xdr:cNvSpPr txBox="1"/>
      </xdr:nvSpPr>
      <xdr:spPr>
        <a:xfrm>
          <a:off x="6705111" y="6686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8714</xdr:rowOff>
    </xdr:from>
    <xdr:ext cx="534377" cy="259045"/>
    <xdr:sp macro="" textlink="">
      <xdr:nvSpPr>
        <xdr:cNvPr id="143" name="n_1mainValue【道路】&#10;一人当たり延長">
          <a:extLst>
            <a:ext uri="{FF2B5EF4-FFF2-40B4-BE49-F238E27FC236}">
              <a16:creationId xmlns:a16="http://schemas.microsoft.com/office/drawing/2014/main" id="{2FD37FAB-D4B4-4A69-9A4C-FC4806B8E20D}"/>
            </a:ext>
          </a:extLst>
        </xdr:cNvPr>
        <xdr:cNvSpPr txBox="1"/>
      </xdr:nvSpPr>
      <xdr:spPr>
        <a:xfrm>
          <a:off x="9359411" y="7038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11291</xdr:rowOff>
    </xdr:from>
    <xdr:ext cx="534377" cy="259045"/>
    <xdr:sp macro="" textlink="">
      <xdr:nvSpPr>
        <xdr:cNvPr id="144" name="n_2mainValue【道路】&#10;一人当たり延長">
          <a:extLst>
            <a:ext uri="{FF2B5EF4-FFF2-40B4-BE49-F238E27FC236}">
              <a16:creationId xmlns:a16="http://schemas.microsoft.com/office/drawing/2014/main" id="{CC97C59D-C3C5-4909-9F65-E4C349D7B9CE}"/>
            </a:ext>
          </a:extLst>
        </xdr:cNvPr>
        <xdr:cNvSpPr txBox="1"/>
      </xdr:nvSpPr>
      <xdr:spPr>
        <a:xfrm>
          <a:off x="8483111" y="7040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11809</xdr:rowOff>
    </xdr:from>
    <xdr:ext cx="534377" cy="259045"/>
    <xdr:sp macro="" textlink="">
      <xdr:nvSpPr>
        <xdr:cNvPr id="145" name="n_3mainValue【道路】&#10;一人当たり延長">
          <a:extLst>
            <a:ext uri="{FF2B5EF4-FFF2-40B4-BE49-F238E27FC236}">
              <a16:creationId xmlns:a16="http://schemas.microsoft.com/office/drawing/2014/main" id="{98AF6B32-A0A3-4CFD-8E24-247CAED35750}"/>
            </a:ext>
          </a:extLst>
        </xdr:cNvPr>
        <xdr:cNvSpPr txBox="1"/>
      </xdr:nvSpPr>
      <xdr:spPr>
        <a:xfrm>
          <a:off x="7594111" y="7041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16532</xdr:rowOff>
    </xdr:from>
    <xdr:ext cx="534377" cy="259045"/>
    <xdr:sp macro="" textlink="">
      <xdr:nvSpPr>
        <xdr:cNvPr id="146" name="n_4mainValue【道路】&#10;一人当たり延長">
          <a:extLst>
            <a:ext uri="{FF2B5EF4-FFF2-40B4-BE49-F238E27FC236}">
              <a16:creationId xmlns:a16="http://schemas.microsoft.com/office/drawing/2014/main" id="{BDC5FBD5-1C04-4CFA-8DDD-C757CDE4B4F3}"/>
            </a:ext>
          </a:extLst>
        </xdr:cNvPr>
        <xdr:cNvSpPr txBox="1"/>
      </xdr:nvSpPr>
      <xdr:spPr>
        <a:xfrm>
          <a:off x="6705111" y="7045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258DB700-3CBC-4708-88C4-46C01263F7A8}"/>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C1C50271-08E7-4F2F-A8F9-5804D8B01907}"/>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08CB6294-EB57-4972-AEAB-03E29944D6DA}"/>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A7AFADAB-1756-4E55-8883-CB3DB2E04C5E}"/>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3965D3A5-F59F-4E35-A1C3-595C27EF095A}"/>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8757858A-1BE8-4D3F-9B6B-D666D3FC0145}"/>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D52F8842-2A22-45EE-AA4F-19E5BFADB26B}"/>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2BA3B92F-F22C-4725-B92E-24BA77878521}"/>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65EEED19-69C5-49FC-8F56-4596D7C38DCC}"/>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060FDC94-136C-45FF-82E6-EDEDFD90135A}"/>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639AF81F-32C1-4791-9409-9A77A7487A93}"/>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8" name="直線コネクタ 157">
          <a:extLst>
            <a:ext uri="{FF2B5EF4-FFF2-40B4-BE49-F238E27FC236}">
              <a16:creationId xmlns:a16="http://schemas.microsoft.com/office/drawing/2014/main" id="{2EB19677-2B93-4D61-A628-CA4BB7D34317}"/>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9" name="テキスト ボックス 158">
          <a:extLst>
            <a:ext uri="{FF2B5EF4-FFF2-40B4-BE49-F238E27FC236}">
              <a16:creationId xmlns:a16="http://schemas.microsoft.com/office/drawing/2014/main" id="{8013A774-7467-4D59-B39C-C2BD214A5389}"/>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0" name="直線コネクタ 159">
          <a:extLst>
            <a:ext uri="{FF2B5EF4-FFF2-40B4-BE49-F238E27FC236}">
              <a16:creationId xmlns:a16="http://schemas.microsoft.com/office/drawing/2014/main" id="{11F29392-4039-40DB-A6EF-944A6209F1C6}"/>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1" name="テキスト ボックス 160">
          <a:extLst>
            <a:ext uri="{FF2B5EF4-FFF2-40B4-BE49-F238E27FC236}">
              <a16:creationId xmlns:a16="http://schemas.microsoft.com/office/drawing/2014/main" id="{3DD43AAC-8550-486D-951A-39F2575FE9A6}"/>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2" name="直線コネクタ 161">
          <a:extLst>
            <a:ext uri="{FF2B5EF4-FFF2-40B4-BE49-F238E27FC236}">
              <a16:creationId xmlns:a16="http://schemas.microsoft.com/office/drawing/2014/main" id="{A8CD96D5-E0DF-4D38-BE16-AFA7C014700F}"/>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3" name="テキスト ボックス 162">
          <a:extLst>
            <a:ext uri="{FF2B5EF4-FFF2-40B4-BE49-F238E27FC236}">
              <a16:creationId xmlns:a16="http://schemas.microsoft.com/office/drawing/2014/main" id="{8CCECDC3-0195-498F-BF91-18EC9A3D86E1}"/>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4" name="直線コネクタ 163">
          <a:extLst>
            <a:ext uri="{FF2B5EF4-FFF2-40B4-BE49-F238E27FC236}">
              <a16:creationId xmlns:a16="http://schemas.microsoft.com/office/drawing/2014/main" id="{049D4D15-3B8B-48A2-9F0C-8AB26203E3F7}"/>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5" name="テキスト ボックス 164">
          <a:extLst>
            <a:ext uri="{FF2B5EF4-FFF2-40B4-BE49-F238E27FC236}">
              <a16:creationId xmlns:a16="http://schemas.microsoft.com/office/drawing/2014/main" id="{F57F7FAF-CD34-4402-A3B1-B22309F5F956}"/>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6" name="直線コネクタ 165">
          <a:extLst>
            <a:ext uri="{FF2B5EF4-FFF2-40B4-BE49-F238E27FC236}">
              <a16:creationId xmlns:a16="http://schemas.microsoft.com/office/drawing/2014/main" id="{CB7015C0-DA4E-4BE5-B69B-2DBAE4D7C33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7" name="テキスト ボックス 166">
          <a:extLst>
            <a:ext uri="{FF2B5EF4-FFF2-40B4-BE49-F238E27FC236}">
              <a16:creationId xmlns:a16="http://schemas.microsoft.com/office/drawing/2014/main" id="{3110B956-981F-4849-9E08-4CBA0D3938CF}"/>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8" name="直線コネクタ 167">
          <a:extLst>
            <a:ext uri="{FF2B5EF4-FFF2-40B4-BE49-F238E27FC236}">
              <a16:creationId xmlns:a16="http://schemas.microsoft.com/office/drawing/2014/main" id="{43A6C899-B89B-4524-9749-17FFEF7252BD}"/>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9" name="テキスト ボックス 168">
          <a:extLst>
            <a:ext uri="{FF2B5EF4-FFF2-40B4-BE49-F238E27FC236}">
              <a16:creationId xmlns:a16="http://schemas.microsoft.com/office/drawing/2014/main" id="{E8DBA630-7939-4D21-81D2-C945BD571928}"/>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BF200236-3A35-4D57-A334-3746F2C81F52}"/>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40B8F6AA-E428-47FE-9E8F-E4BA755759C2}"/>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22860</xdr:rowOff>
    </xdr:from>
    <xdr:to>
      <xdr:col>24</xdr:col>
      <xdr:colOff>62865</xdr:colOff>
      <xdr:row>64</xdr:row>
      <xdr:rowOff>27759</xdr:rowOff>
    </xdr:to>
    <xdr:cxnSp macro="">
      <xdr:nvCxnSpPr>
        <xdr:cNvPr id="172" name="直線コネクタ 171">
          <a:extLst>
            <a:ext uri="{FF2B5EF4-FFF2-40B4-BE49-F238E27FC236}">
              <a16:creationId xmlns:a16="http://schemas.microsoft.com/office/drawing/2014/main" id="{F079357E-8618-40AE-8237-58424486D460}"/>
            </a:ext>
          </a:extLst>
        </xdr:cNvPr>
        <xdr:cNvCxnSpPr/>
      </xdr:nvCxnSpPr>
      <xdr:spPr>
        <a:xfrm flipV="1">
          <a:off x="4634865" y="9624060"/>
          <a:ext cx="0" cy="1376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31586</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4DA30D8A-9A91-4602-9680-07F885EA365C}"/>
            </a:ext>
          </a:extLst>
        </xdr:cNvPr>
        <xdr:cNvSpPr txBox="1"/>
      </xdr:nvSpPr>
      <xdr:spPr>
        <a:xfrm>
          <a:off x="4673600" y="110043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27759</xdr:rowOff>
    </xdr:from>
    <xdr:to>
      <xdr:col>24</xdr:col>
      <xdr:colOff>152400</xdr:colOff>
      <xdr:row>64</xdr:row>
      <xdr:rowOff>27759</xdr:rowOff>
    </xdr:to>
    <xdr:cxnSp macro="">
      <xdr:nvCxnSpPr>
        <xdr:cNvPr id="174" name="直線コネクタ 173">
          <a:extLst>
            <a:ext uri="{FF2B5EF4-FFF2-40B4-BE49-F238E27FC236}">
              <a16:creationId xmlns:a16="http://schemas.microsoft.com/office/drawing/2014/main" id="{3042BBB3-D0CB-43A4-A270-267757D2B866}"/>
            </a:ext>
          </a:extLst>
        </xdr:cNvPr>
        <xdr:cNvCxnSpPr/>
      </xdr:nvCxnSpPr>
      <xdr:spPr>
        <a:xfrm>
          <a:off x="4546600" y="11000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140987</xdr:rowOff>
    </xdr:from>
    <xdr:ext cx="340478" cy="259045"/>
    <xdr:sp macro="" textlink="">
      <xdr:nvSpPr>
        <xdr:cNvPr id="175" name="【橋りょう・トンネル】&#10;有形固定資産減価償却率最大値テキスト">
          <a:extLst>
            <a:ext uri="{FF2B5EF4-FFF2-40B4-BE49-F238E27FC236}">
              <a16:creationId xmlns:a16="http://schemas.microsoft.com/office/drawing/2014/main" id="{3A5D4D91-D85D-45B2-9854-043CAEA4BA26}"/>
            </a:ext>
          </a:extLst>
        </xdr:cNvPr>
        <xdr:cNvSpPr txBox="1"/>
      </xdr:nvSpPr>
      <xdr:spPr>
        <a:xfrm>
          <a:off x="4673600" y="93992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22860</xdr:rowOff>
    </xdr:from>
    <xdr:to>
      <xdr:col>24</xdr:col>
      <xdr:colOff>152400</xdr:colOff>
      <xdr:row>56</xdr:row>
      <xdr:rowOff>22860</xdr:rowOff>
    </xdr:to>
    <xdr:cxnSp macro="">
      <xdr:nvCxnSpPr>
        <xdr:cNvPr id="176" name="直線コネクタ 175">
          <a:extLst>
            <a:ext uri="{FF2B5EF4-FFF2-40B4-BE49-F238E27FC236}">
              <a16:creationId xmlns:a16="http://schemas.microsoft.com/office/drawing/2014/main" id="{8D4B8B43-D9E2-4AC3-8B73-976A642677D2}"/>
            </a:ext>
          </a:extLst>
        </xdr:cNvPr>
        <xdr:cNvCxnSpPr/>
      </xdr:nvCxnSpPr>
      <xdr:spPr>
        <a:xfrm>
          <a:off x="4546600" y="962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19430</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139BDADC-892C-4506-AA00-FBAABDD0DD32}"/>
            </a:ext>
          </a:extLst>
        </xdr:cNvPr>
        <xdr:cNvSpPr txBox="1"/>
      </xdr:nvSpPr>
      <xdr:spPr>
        <a:xfrm>
          <a:off x="4673600" y="103064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168003</xdr:rowOff>
    </xdr:from>
    <xdr:to>
      <xdr:col>24</xdr:col>
      <xdr:colOff>114300</xdr:colOff>
      <xdr:row>61</xdr:row>
      <xdr:rowOff>98153</xdr:rowOff>
    </xdr:to>
    <xdr:sp macro="" textlink="">
      <xdr:nvSpPr>
        <xdr:cNvPr id="178" name="フローチャート: 判断 177">
          <a:extLst>
            <a:ext uri="{FF2B5EF4-FFF2-40B4-BE49-F238E27FC236}">
              <a16:creationId xmlns:a16="http://schemas.microsoft.com/office/drawing/2014/main" id="{E558E660-4A11-4ADE-ABB6-6A745509E9F4}"/>
            </a:ext>
          </a:extLst>
        </xdr:cNvPr>
        <xdr:cNvSpPr/>
      </xdr:nvSpPr>
      <xdr:spPr>
        <a:xfrm>
          <a:off x="45847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79" name="フローチャート: 判断 178">
          <a:extLst>
            <a:ext uri="{FF2B5EF4-FFF2-40B4-BE49-F238E27FC236}">
              <a16:creationId xmlns:a16="http://schemas.microsoft.com/office/drawing/2014/main" id="{92CC45FA-3E74-43B4-B7F4-950F7830CD4D}"/>
            </a:ext>
          </a:extLst>
        </xdr:cNvPr>
        <xdr:cNvSpPr/>
      </xdr:nvSpPr>
      <xdr:spPr>
        <a:xfrm>
          <a:off x="3746500" y="1044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140244</xdr:rowOff>
    </xdr:from>
    <xdr:to>
      <xdr:col>15</xdr:col>
      <xdr:colOff>101600</xdr:colOff>
      <xdr:row>61</xdr:row>
      <xdr:rowOff>70394</xdr:rowOff>
    </xdr:to>
    <xdr:sp macro="" textlink="">
      <xdr:nvSpPr>
        <xdr:cNvPr id="180" name="フローチャート: 判断 179">
          <a:extLst>
            <a:ext uri="{FF2B5EF4-FFF2-40B4-BE49-F238E27FC236}">
              <a16:creationId xmlns:a16="http://schemas.microsoft.com/office/drawing/2014/main" id="{B3409C1B-A45F-48A1-86FC-F35D802D1B40}"/>
            </a:ext>
          </a:extLst>
        </xdr:cNvPr>
        <xdr:cNvSpPr/>
      </xdr:nvSpPr>
      <xdr:spPr>
        <a:xfrm>
          <a:off x="2857500" y="1042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128815</xdr:rowOff>
    </xdr:from>
    <xdr:to>
      <xdr:col>10</xdr:col>
      <xdr:colOff>165100</xdr:colOff>
      <xdr:row>61</xdr:row>
      <xdr:rowOff>58965</xdr:rowOff>
    </xdr:to>
    <xdr:sp macro="" textlink="">
      <xdr:nvSpPr>
        <xdr:cNvPr id="181" name="フローチャート: 判断 180">
          <a:extLst>
            <a:ext uri="{FF2B5EF4-FFF2-40B4-BE49-F238E27FC236}">
              <a16:creationId xmlns:a16="http://schemas.microsoft.com/office/drawing/2014/main" id="{355684FE-7880-496D-A143-574598B420C2}"/>
            </a:ext>
          </a:extLst>
        </xdr:cNvPr>
        <xdr:cNvSpPr/>
      </xdr:nvSpPr>
      <xdr:spPr>
        <a:xfrm>
          <a:off x="1968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82" name="フローチャート: 判断 181">
          <a:extLst>
            <a:ext uri="{FF2B5EF4-FFF2-40B4-BE49-F238E27FC236}">
              <a16:creationId xmlns:a16="http://schemas.microsoft.com/office/drawing/2014/main" id="{770E213D-A704-42F0-A812-DA32363DC844}"/>
            </a:ext>
          </a:extLst>
        </xdr:cNvPr>
        <xdr:cNvSpPr/>
      </xdr:nvSpPr>
      <xdr:spPr>
        <a:xfrm>
          <a:off x="1079500" y="1039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73545320-F653-4F83-BE15-30179E6E825A}"/>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4469EFEE-9D88-4701-B2A6-CAF187455F4E}"/>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727655A4-FD4A-428B-9064-65E122B9A858}"/>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BC09BA1F-B1E8-4DD6-9B08-FF8EB7AA5CD9}"/>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52E3882F-C07A-4B0D-84A3-1ADFD035FC0C}"/>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92891</xdr:rowOff>
    </xdr:from>
    <xdr:to>
      <xdr:col>24</xdr:col>
      <xdr:colOff>114300</xdr:colOff>
      <xdr:row>63</xdr:row>
      <xdr:rowOff>23041</xdr:rowOff>
    </xdr:to>
    <xdr:sp macro="" textlink="">
      <xdr:nvSpPr>
        <xdr:cNvPr id="188" name="楕円 187">
          <a:extLst>
            <a:ext uri="{FF2B5EF4-FFF2-40B4-BE49-F238E27FC236}">
              <a16:creationId xmlns:a16="http://schemas.microsoft.com/office/drawing/2014/main" id="{C9291444-7FB9-4A07-8404-C7B5372F6545}"/>
            </a:ext>
          </a:extLst>
        </xdr:cNvPr>
        <xdr:cNvSpPr/>
      </xdr:nvSpPr>
      <xdr:spPr>
        <a:xfrm>
          <a:off x="4584700" y="10722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71318</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5635890C-8AAB-4DF0-8148-B67135510EC3}"/>
            </a:ext>
          </a:extLst>
        </xdr:cNvPr>
        <xdr:cNvSpPr txBox="1"/>
      </xdr:nvSpPr>
      <xdr:spPr>
        <a:xfrm>
          <a:off x="4673600" y="107012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74930</xdr:rowOff>
    </xdr:from>
    <xdr:to>
      <xdr:col>20</xdr:col>
      <xdr:colOff>38100</xdr:colOff>
      <xdr:row>63</xdr:row>
      <xdr:rowOff>5080</xdr:rowOff>
    </xdr:to>
    <xdr:sp macro="" textlink="">
      <xdr:nvSpPr>
        <xdr:cNvPr id="190" name="楕円 189">
          <a:extLst>
            <a:ext uri="{FF2B5EF4-FFF2-40B4-BE49-F238E27FC236}">
              <a16:creationId xmlns:a16="http://schemas.microsoft.com/office/drawing/2014/main" id="{D9B4C720-6C17-43E4-B486-23C1DC0A2386}"/>
            </a:ext>
          </a:extLst>
        </xdr:cNvPr>
        <xdr:cNvSpPr/>
      </xdr:nvSpPr>
      <xdr:spPr>
        <a:xfrm>
          <a:off x="3746500" y="1070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125730</xdr:rowOff>
    </xdr:from>
    <xdr:to>
      <xdr:col>24</xdr:col>
      <xdr:colOff>63500</xdr:colOff>
      <xdr:row>62</xdr:row>
      <xdr:rowOff>143691</xdr:rowOff>
    </xdr:to>
    <xdr:cxnSp macro="">
      <xdr:nvCxnSpPr>
        <xdr:cNvPr id="191" name="直線コネクタ 190">
          <a:extLst>
            <a:ext uri="{FF2B5EF4-FFF2-40B4-BE49-F238E27FC236}">
              <a16:creationId xmlns:a16="http://schemas.microsoft.com/office/drawing/2014/main" id="{815DF98A-B42F-499A-AD28-ECCE2EDAE2B9}"/>
            </a:ext>
          </a:extLst>
        </xdr:cNvPr>
        <xdr:cNvCxnSpPr/>
      </xdr:nvCxnSpPr>
      <xdr:spPr>
        <a:xfrm>
          <a:off x="3797300" y="10755630"/>
          <a:ext cx="8382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56969</xdr:rowOff>
    </xdr:from>
    <xdr:to>
      <xdr:col>15</xdr:col>
      <xdr:colOff>101600</xdr:colOff>
      <xdr:row>62</xdr:row>
      <xdr:rowOff>158569</xdr:rowOff>
    </xdr:to>
    <xdr:sp macro="" textlink="">
      <xdr:nvSpPr>
        <xdr:cNvPr id="192" name="楕円 191">
          <a:extLst>
            <a:ext uri="{FF2B5EF4-FFF2-40B4-BE49-F238E27FC236}">
              <a16:creationId xmlns:a16="http://schemas.microsoft.com/office/drawing/2014/main" id="{5B59C41C-80B1-4391-B417-9B2F826119F0}"/>
            </a:ext>
          </a:extLst>
        </xdr:cNvPr>
        <xdr:cNvSpPr/>
      </xdr:nvSpPr>
      <xdr:spPr>
        <a:xfrm>
          <a:off x="2857500" y="10686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107769</xdr:rowOff>
    </xdr:from>
    <xdr:to>
      <xdr:col>19</xdr:col>
      <xdr:colOff>177800</xdr:colOff>
      <xdr:row>62</xdr:row>
      <xdr:rowOff>125730</xdr:rowOff>
    </xdr:to>
    <xdr:cxnSp macro="">
      <xdr:nvCxnSpPr>
        <xdr:cNvPr id="193" name="直線コネクタ 192">
          <a:extLst>
            <a:ext uri="{FF2B5EF4-FFF2-40B4-BE49-F238E27FC236}">
              <a16:creationId xmlns:a16="http://schemas.microsoft.com/office/drawing/2014/main" id="{66B4F619-6E61-488C-BD45-4FC2DC46B519}"/>
            </a:ext>
          </a:extLst>
        </xdr:cNvPr>
        <xdr:cNvCxnSpPr/>
      </xdr:nvCxnSpPr>
      <xdr:spPr>
        <a:xfrm>
          <a:off x="2908300" y="10737669"/>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37374</xdr:rowOff>
    </xdr:from>
    <xdr:to>
      <xdr:col>10</xdr:col>
      <xdr:colOff>165100</xdr:colOff>
      <xdr:row>62</xdr:row>
      <xdr:rowOff>138974</xdr:rowOff>
    </xdr:to>
    <xdr:sp macro="" textlink="">
      <xdr:nvSpPr>
        <xdr:cNvPr id="194" name="楕円 193">
          <a:extLst>
            <a:ext uri="{FF2B5EF4-FFF2-40B4-BE49-F238E27FC236}">
              <a16:creationId xmlns:a16="http://schemas.microsoft.com/office/drawing/2014/main" id="{075D966B-90E7-4DB2-AA5D-A37EA3ED7AA8}"/>
            </a:ext>
          </a:extLst>
        </xdr:cNvPr>
        <xdr:cNvSpPr/>
      </xdr:nvSpPr>
      <xdr:spPr>
        <a:xfrm>
          <a:off x="1968500" y="10667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88174</xdr:rowOff>
    </xdr:from>
    <xdr:to>
      <xdr:col>15</xdr:col>
      <xdr:colOff>50800</xdr:colOff>
      <xdr:row>62</xdr:row>
      <xdr:rowOff>107769</xdr:rowOff>
    </xdr:to>
    <xdr:cxnSp macro="">
      <xdr:nvCxnSpPr>
        <xdr:cNvPr id="195" name="直線コネクタ 194">
          <a:extLst>
            <a:ext uri="{FF2B5EF4-FFF2-40B4-BE49-F238E27FC236}">
              <a16:creationId xmlns:a16="http://schemas.microsoft.com/office/drawing/2014/main" id="{7B11216F-2DFF-41E3-9A78-3DE34054CAAA}"/>
            </a:ext>
          </a:extLst>
        </xdr:cNvPr>
        <xdr:cNvCxnSpPr/>
      </xdr:nvCxnSpPr>
      <xdr:spPr>
        <a:xfrm>
          <a:off x="2019300" y="10718074"/>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63500</xdr:rowOff>
    </xdr:from>
    <xdr:to>
      <xdr:col>6</xdr:col>
      <xdr:colOff>38100</xdr:colOff>
      <xdr:row>61</xdr:row>
      <xdr:rowOff>165100</xdr:rowOff>
    </xdr:to>
    <xdr:sp macro="" textlink="">
      <xdr:nvSpPr>
        <xdr:cNvPr id="196" name="楕円 195">
          <a:extLst>
            <a:ext uri="{FF2B5EF4-FFF2-40B4-BE49-F238E27FC236}">
              <a16:creationId xmlns:a16="http://schemas.microsoft.com/office/drawing/2014/main" id="{A5F48D6B-4D19-43C4-992A-A028B77EBFE7}"/>
            </a:ext>
          </a:extLst>
        </xdr:cNvPr>
        <xdr:cNvSpPr/>
      </xdr:nvSpPr>
      <xdr:spPr>
        <a:xfrm>
          <a:off x="1079500" y="1052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114300</xdr:rowOff>
    </xdr:from>
    <xdr:to>
      <xdr:col>10</xdr:col>
      <xdr:colOff>114300</xdr:colOff>
      <xdr:row>62</xdr:row>
      <xdr:rowOff>88174</xdr:rowOff>
    </xdr:to>
    <xdr:cxnSp macro="">
      <xdr:nvCxnSpPr>
        <xdr:cNvPr id="197" name="直線コネクタ 196">
          <a:extLst>
            <a:ext uri="{FF2B5EF4-FFF2-40B4-BE49-F238E27FC236}">
              <a16:creationId xmlns:a16="http://schemas.microsoft.com/office/drawing/2014/main" id="{206AD2E9-F3D8-4D52-9C66-CA872C30714A}"/>
            </a:ext>
          </a:extLst>
        </xdr:cNvPr>
        <xdr:cNvCxnSpPr/>
      </xdr:nvCxnSpPr>
      <xdr:spPr>
        <a:xfrm>
          <a:off x="1130300" y="10572750"/>
          <a:ext cx="889000" cy="145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103250</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DEBB0D7F-954C-4AA7-AFF0-23BA561BD51C}"/>
            </a:ext>
          </a:extLst>
        </xdr:cNvPr>
        <xdr:cNvSpPr txBox="1"/>
      </xdr:nvSpPr>
      <xdr:spPr>
        <a:xfrm>
          <a:off x="3582044" y="10218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86921</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21736637-4C2C-4E55-8C46-7567FF6C4C4B}"/>
            </a:ext>
          </a:extLst>
        </xdr:cNvPr>
        <xdr:cNvSpPr txBox="1"/>
      </xdr:nvSpPr>
      <xdr:spPr>
        <a:xfrm>
          <a:off x="2705744" y="1020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75492</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246D87DD-12B9-4157-8853-D026646D7DB6}"/>
            </a:ext>
          </a:extLst>
        </xdr:cNvPr>
        <xdr:cNvSpPr txBox="1"/>
      </xdr:nvSpPr>
      <xdr:spPr>
        <a:xfrm>
          <a:off x="1816744" y="10191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57530</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28EF901C-56F1-44AF-96B7-82304C2E0C7A}"/>
            </a:ext>
          </a:extLst>
        </xdr:cNvPr>
        <xdr:cNvSpPr txBox="1"/>
      </xdr:nvSpPr>
      <xdr:spPr>
        <a:xfrm>
          <a:off x="927744" y="10173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167657</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BFDF1B8C-6552-4C42-A8E1-8E8A8D17D6E2}"/>
            </a:ext>
          </a:extLst>
        </xdr:cNvPr>
        <xdr:cNvSpPr txBox="1"/>
      </xdr:nvSpPr>
      <xdr:spPr>
        <a:xfrm>
          <a:off x="3582044" y="1079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149696</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0B9650CF-578C-463C-BF13-16605E54E6E2}"/>
            </a:ext>
          </a:extLst>
        </xdr:cNvPr>
        <xdr:cNvSpPr txBox="1"/>
      </xdr:nvSpPr>
      <xdr:spPr>
        <a:xfrm>
          <a:off x="2705744" y="10779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130101</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7FB93EFA-6431-46AD-8B62-DA49C597E51E}"/>
            </a:ext>
          </a:extLst>
        </xdr:cNvPr>
        <xdr:cNvSpPr txBox="1"/>
      </xdr:nvSpPr>
      <xdr:spPr>
        <a:xfrm>
          <a:off x="1816744" y="10760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156227</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CE2AC0B1-778A-49A8-BB7A-2C5B8CD6A219}"/>
            </a:ext>
          </a:extLst>
        </xdr:cNvPr>
        <xdr:cNvSpPr txBox="1"/>
      </xdr:nvSpPr>
      <xdr:spPr>
        <a:xfrm>
          <a:off x="927744" y="1061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776D701D-FA8E-460B-B76A-323586C5797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B033CD45-81AB-446F-81CE-FF8A7597068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82417367-D775-478A-B0B2-6EEFDAC6FEAE}"/>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E247FE9C-ED5E-4B07-AF6D-39F70C1252D3}"/>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83F8DD40-F78E-48F2-90DF-16432024EDA3}"/>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AC5AF47A-DC5D-40A4-B589-344B1BCE7C14}"/>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10D04D99-649E-4A1B-BCEE-914A631C75C5}"/>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5234369D-8E18-41BB-9056-B3FEDC6F4D46}"/>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04153B5D-2444-4F7F-8EB5-EA797C6B310A}"/>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36EF7383-27D6-487A-B7ED-8C98DEAC7141}"/>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961CC550-E000-4943-BCE7-CCF0CEC5ECDF}"/>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7" name="テキスト ボックス 216">
          <a:extLst>
            <a:ext uri="{FF2B5EF4-FFF2-40B4-BE49-F238E27FC236}">
              <a16:creationId xmlns:a16="http://schemas.microsoft.com/office/drawing/2014/main" id="{7EE668D3-FB15-4824-9303-F609BDDF52A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1A55FD07-E602-4472-BF97-385C5B9EE49A}"/>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9" name="テキスト ボックス 218">
          <a:extLst>
            <a:ext uri="{FF2B5EF4-FFF2-40B4-BE49-F238E27FC236}">
              <a16:creationId xmlns:a16="http://schemas.microsoft.com/office/drawing/2014/main" id="{F7D04A10-002A-45FD-99B3-5852D3404EB9}"/>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615FDE80-0B77-4FCD-8AEE-0104A66D431B}"/>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1" name="テキスト ボックス 220">
          <a:extLst>
            <a:ext uri="{FF2B5EF4-FFF2-40B4-BE49-F238E27FC236}">
              <a16:creationId xmlns:a16="http://schemas.microsoft.com/office/drawing/2014/main" id="{573C0B57-8569-4F5F-8F9C-F92D8D5A7FAF}"/>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62E65652-7B2B-4F97-BD7A-44F76FFC9AD5}"/>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3" name="テキスト ボックス 222">
          <a:extLst>
            <a:ext uri="{FF2B5EF4-FFF2-40B4-BE49-F238E27FC236}">
              <a16:creationId xmlns:a16="http://schemas.microsoft.com/office/drawing/2014/main" id="{D92590FD-1700-494F-A177-B60D74F42A38}"/>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CAB7D280-FFFF-4448-B0FA-A00BB98FE2EC}"/>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5" name="テキスト ボックス 224">
          <a:extLst>
            <a:ext uri="{FF2B5EF4-FFF2-40B4-BE49-F238E27FC236}">
              <a16:creationId xmlns:a16="http://schemas.microsoft.com/office/drawing/2014/main" id="{274A049B-FFD5-4E4D-9E05-3238C0964CD4}"/>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91DCC4A9-AEC8-4CEC-B591-F5CF2867925B}"/>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7" name="テキスト ボックス 226">
          <a:extLst>
            <a:ext uri="{FF2B5EF4-FFF2-40B4-BE49-F238E27FC236}">
              <a16:creationId xmlns:a16="http://schemas.microsoft.com/office/drawing/2014/main" id="{D71A1883-3ECF-435F-AE51-A331341227CE}"/>
            </a:ext>
          </a:extLst>
        </xdr:cNvPr>
        <xdr:cNvSpPr txBox="1"/>
      </xdr:nvSpPr>
      <xdr:spPr>
        <a:xfrm>
          <a:off x="5854308" y="900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EC9D2118-4798-423F-B1D7-27AF30A048CC}"/>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10709</xdr:rowOff>
    </xdr:from>
    <xdr:to>
      <xdr:col>54</xdr:col>
      <xdr:colOff>189865</xdr:colOff>
      <xdr:row>64</xdr:row>
      <xdr:rowOff>74877</xdr:rowOff>
    </xdr:to>
    <xdr:cxnSp macro="">
      <xdr:nvCxnSpPr>
        <xdr:cNvPr id="229" name="直線コネクタ 228">
          <a:extLst>
            <a:ext uri="{FF2B5EF4-FFF2-40B4-BE49-F238E27FC236}">
              <a16:creationId xmlns:a16="http://schemas.microsoft.com/office/drawing/2014/main" id="{FD457DC4-F715-4475-8C16-EE0F1870817C}"/>
            </a:ext>
          </a:extLst>
        </xdr:cNvPr>
        <xdr:cNvCxnSpPr/>
      </xdr:nvCxnSpPr>
      <xdr:spPr>
        <a:xfrm flipV="1">
          <a:off x="10476865" y="9783359"/>
          <a:ext cx="0" cy="1264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78704</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F026E52C-9812-4E21-8D59-81EBFB283A04}"/>
            </a:ext>
          </a:extLst>
        </xdr:cNvPr>
        <xdr:cNvSpPr txBox="1"/>
      </xdr:nvSpPr>
      <xdr:spPr>
        <a:xfrm>
          <a:off x="10515600" y="11051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74877</xdr:rowOff>
    </xdr:from>
    <xdr:to>
      <xdr:col>55</xdr:col>
      <xdr:colOff>88900</xdr:colOff>
      <xdr:row>64</xdr:row>
      <xdr:rowOff>74877</xdr:rowOff>
    </xdr:to>
    <xdr:cxnSp macro="">
      <xdr:nvCxnSpPr>
        <xdr:cNvPr id="231" name="直線コネクタ 230">
          <a:extLst>
            <a:ext uri="{FF2B5EF4-FFF2-40B4-BE49-F238E27FC236}">
              <a16:creationId xmlns:a16="http://schemas.microsoft.com/office/drawing/2014/main" id="{1F53C271-57BF-4E35-AF75-A293CE9942CC}"/>
            </a:ext>
          </a:extLst>
        </xdr:cNvPr>
        <xdr:cNvCxnSpPr/>
      </xdr:nvCxnSpPr>
      <xdr:spPr>
        <a:xfrm>
          <a:off x="10388600" y="11047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128836</xdr:rowOff>
    </xdr:from>
    <xdr:ext cx="690189" cy="259045"/>
    <xdr:sp macro="" textlink="">
      <xdr:nvSpPr>
        <xdr:cNvPr id="232" name="【橋りょう・トンネル】&#10;一人当たり有形固定資産（償却資産）額最大値テキスト">
          <a:extLst>
            <a:ext uri="{FF2B5EF4-FFF2-40B4-BE49-F238E27FC236}">
              <a16:creationId xmlns:a16="http://schemas.microsoft.com/office/drawing/2014/main" id="{8752F674-C303-4509-8AE9-44A6203FFF3B}"/>
            </a:ext>
          </a:extLst>
        </xdr:cNvPr>
        <xdr:cNvSpPr txBox="1"/>
      </xdr:nvSpPr>
      <xdr:spPr>
        <a:xfrm>
          <a:off x="10515600" y="95585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6,643,786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10709</xdr:rowOff>
    </xdr:from>
    <xdr:to>
      <xdr:col>55</xdr:col>
      <xdr:colOff>88900</xdr:colOff>
      <xdr:row>57</xdr:row>
      <xdr:rowOff>10709</xdr:rowOff>
    </xdr:to>
    <xdr:cxnSp macro="">
      <xdr:nvCxnSpPr>
        <xdr:cNvPr id="233" name="直線コネクタ 232">
          <a:extLst>
            <a:ext uri="{FF2B5EF4-FFF2-40B4-BE49-F238E27FC236}">
              <a16:creationId xmlns:a16="http://schemas.microsoft.com/office/drawing/2014/main" id="{2877FC15-5A32-4E89-99A3-DC7EC6EDD28C}"/>
            </a:ext>
          </a:extLst>
        </xdr:cNvPr>
        <xdr:cNvCxnSpPr/>
      </xdr:nvCxnSpPr>
      <xdr:spPr>
        <a:xfrm>
          <a:off x="10388600" y="97833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111925</xdr:rowOff>
    </xdr:from>
    <xdr:ext cx="690189" cy="259045"/>
    <xdr:sp macro="" textlink="">
      <xdr:nvSpPr>
        <xdr:cNvPr id="234" name="【橋りょう・トンネル】&#10;一人当たり有形固定資産（償却資産）額平均値テキスト">
          <a:extLst>
            <a:ext uri="{FF2B5EF4-FFF2-40B4-BE49-F238E27FC236}">
              <a16:creationId xmlns:a16="http://schemas.microsoft.com/office/drawing/2014/main" id="{139B7238-55B6-403D-897C-C44546845BEB}"/>
            </a:ext>
          </a:extLst>
        </xdr:cNvPr>
        <xdr:cNvSpPr txBox="1"/>
      </xdr:nvSpPr>
      <xdr:spPr>
        <a:xfrm>
          <a:off x="10515600" y="10741825"/>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1,232,556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133498</xdr:rowOff>
    </xdr:from>
    <xdr:to>
      <xdr:col>55</xdr:col>
      <xdr:colOff>50800</xdr:colOff>
      <xdr:row>63</xdr:row>
      <xdr:rowOff>63648</xdr:rowOff>
    </xdr:to>
    <xdr:sp macro="" textlink="">
      <xdr:nvSpPr>
        <xdr:cNvPr id="235" name="フローチャート: 判断 234">
          <a:extLst>
            <a:ext uri="{FF2B5EF4-FFF2-40B4-BE49-F238E27FC236}">
              <a16:creationId xmlns:a16="http://schemas.microsoft.com/office/drawing/2014/main" id="{5E701DCC-7B1C-414E-8189-5716C7AEE96B}"/>
            </a:ext>
          </a:extLst>
        </xdr:cNvPr>
        <xdr:cNvSpPr/>
      </xdr:nvSpPr>
      <xdr:spPr>
        <a:xfrm>
          <a:off x="10426700" y="10763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133383</xdr:rowOff>
    </xdr:from>
    <xdr:to>
      <xdr:col>50</xdr:col>
      <xdr:colOff>165100</xdr:colOff>
      <xdr:row>63</xdr:row>
      <xdr:rowOff>63533</xdr:rowOff>
    </xdr:to>
    <xdr:sp macro="" textlink="">
      <xdr:nvSpPr>
        <xdr:cNvPr id="236" name="フローチャート: 判断 235">
          <a:extLst>
            <a:ext uri="{FF2B5EF4-FFF2-40B4-BE49-F238E27FC236}">
              <a16:creationId xmlns:a16="http://schemas.microsoft.com/office/drawing/2014/main" id="{4476ADA9-CB79-4384-B416-5C93C2F659D2}"/>
            </a:ext>
          </a:extLst>
        </xdr:cNvPr>
        <xdr:cNvSpPr/>
      </xdr:nvSpPr>
      <xdr:spPr>
        <a:xfrm>
          <a:off x="9588500" y="10763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140131</xdr:rowOff>
    </xdr:from>
    <xdr:to>
      <xdr:col>46</xdr:col>
      <xdr:colOff>38100</xdr:colOff>
      <xdr:row>63</xdr:row>
      <xdr:rowOff>70281</xdr:rowOff>
    </xdr:to>
    <xdr:sp macro="" textlink="">
      <xdr:nvSpPr>
        <xdr:cNvPr id="237" name="フローチャート: 判断 236">
          <a:extLst>
            <a:ext uri="{FF2B5EF4-FFF2-40B4-BE49-F238E27FC236}">
              <a16:creationId xmlns:a16="http://schemas.microsoft.com/office/drawing/2014/main" id="{E36F098A-F5D7-4385-B481-299159A45249}"/>
            </a:ext>
          </a:extLst>
        </xdr:cNvPr>
        <xdr:cNvSpPr/>
      </xdr:nvSpPr>
      <xdr:spPr>
        <a:xfrm>
          <a:off x="8699500" y="10770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149885</xdr:rowOff>
    </xdr:from>
    <xdr:to>
      <xdr:col>41</xdr:col>
      <xdr:colOff>101600</xdr:colOff>
      <xdr:row>63</xdr:row>
      <xdr:rowOff>80035</xdr:rowOff>
    </xdr:to>
    <xdr:sp macro="" textlink="">
      <xdr:nvSpPr>
        <xdr:cNvPr id="238" name="フローチャート: 判断 237">
          <a:extLst>
            <a:ext uri="{FF2B5EF4-FFF2-40B4-BE49-F238E27FC236}">
              <a16:creationId xmlns:a16="http://schemas.microsoft.com/office/drawing/2014/main" id="{080CCCB4-EC02-4D99-A181-C24F52F22703}"/>
            </a:ext>
          </a:extLst>
        </xdr:cNvPr>
        <xdr:cNvSpPr/>
      </xdr:nvSpPr>
      <xdr:spPr>
        <a:xfrm>
          <a:off x="7810500" y="10779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156761</xdr:rowOff>
    </xdr:from>
    <xdr:to>
      <xdr:col>36</xdr:col>
      <xdr:colOff>165100</xdr:colOff>
      <xdr:row>63</xdr:row>
      <xdr:rowOff>86911</xdr:rowOff>
    </xdr:to>
    <xdr:sp macro="" textlink="">
      <xdr:nvSpPr>
        <xdr:cNvPr id="239" name="フローチャート: 判断 238">
          <a:extLst>
            <a:ext uri="{FF2B5EF4-FFF2-40B4-BE49-F238E27FC236}">
              <a16:creationId xmlns:a16="http://schemas.microsoft.com/office/drawing/2014/main" id="{2D46A438-D648-44B5-9A1E-C564806AB248}"/>
            </a:ext>
          </a:extLst>
        </xdr:cNvPr>
        <xdr:cNvSpPr/>
      </xdr:nvSpPr>
      <xdr:spPr>
        <a:xfrm>
          <a:off x="6921500" y="10786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8A1C9866-5D49-43D4-921C-71174A215EDF}"/>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AD1CAF0D-2C95-48CA-9A8B-74DF1EF35EBC}"/>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523F19BF-E98D-40F5-9EF2-FA9334585D32}"/>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2A36A802-CC53-4421-9E22-169C0F69C67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B721078F-8226-43F6-A3A2-1F5F2DDB9A99}"/>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110570</xdr:rowOff>
    </xdr:from>
    <xdr:to>
      <xdr:col>55</xdr:col>
      <xdr:colOff>50800</xdr:colOff>
      <xdr:row>63</xdr:row>
      <xdr:rowOff>40720</xdr:rowOff>
    </xdr:to>
    <xdr:sp macro="" textlink="">
      <xdr:nvSpPr>
        <xdr:cNvPr id="245" name="楕円 244">
          <a:extLst>
            <a:ext uri="{FF2B5EF4-FFF2-40B4-BE49-F238E27FC236}">
              <a16:creationId xmlns:a16="http://schemas.microsoft.com/office/drawing/2014/main" id="{23D9E83E-4CE5-49ED-938E-6B33234D2CA3}"/>
            </a:ext>
          </a:extLst>
        </xdr:cNvPr>
        <xdr:cNvSpPr/>
      </xdr:nvSpPr>
      <xdr:spPr>
        <a:xfrm>
          <a:off x="10426700" y="1074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133447</xdr:rowOff>
    </xdr:from>
    <xdr:ext cx="690189" cy="259045"/>
    <xdr:sp macro="" textlink="">
      <xdr:nvSpPr>
        <xdr:cNvPr id="246" name="【橋りょう・トンネル】&#10;一人当たり有形固定資産（償却資産）額該当値テキスト">
          <a:extLst>
            <a:ext uri="{FF2B5EF4-FFF2-40B4-BE49-F238E27FC236}">
              <a16:creationId xmlns:a16="http://schemas.microsoft.com/office/drawing/2014/main" id="{53945BAA-547B-434E-98A9-E276E5483888}"/>
            </a:ext>
          </a:extLst>
        </xdr:cNvPr>
        <xdr:cNvSpPr txBox="1"/>
      </xdr:nvSpPr>
      <xdr:spPr>
        <a:xfrm>
          <a:off x="10515600" y="1059189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1,352,915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112779</xdr:rowOff>
    </xdr:from>
    <xdr:to>
      <xdr:col>50</xdr:col>
      <xdr:colOff>165100</xdr:colOff>
      <xdr:row>63</xdr:row>
      <xdr:rowOff>42929</xdr:rowOff>
    </xdr:to>
    <xdr:sp macro="" textlink="">
      <xdr:nvSpPr>
        <xdr:cNvPr id="247" name="楕円 246">
          <a:extLst>
            <a:ext uri="{FF2B5EF4-FFF2-40B4-BE49-F238E27FC236}">
              <a16:creationId xmlns:a16="http://schemas.microsoft.com/office/drawing/2014/main" id="{ABF2BAB4-649B-4FA0-B3ED-73AF0A843CE9}"/>
            </a:ext>
          </a:extLst>
        </xdr:cNvPr>
        <xdr:cNvSpPr/>
      </xdr:nvSpPr>
      <xdr:spPr>
        <a:xfrm>
          <a:off x="9588500" y="10742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161370</xdr:rowOff>
    </xdr:from>
    <xdr:to>
      <xdr:col>55</xdr:col>
      <xdr:colOff>0</xdr:colOff>
      <xdr:row>62</xdr:row>
      <xdr:rowOff>163579</xdr:rowOff>
    </xdr:to>
    <xdr:cxnSp macro="">
      <xdr:nvCxnSpPr>
        <xdr:cNvPr id="248" name="直線コネクタ 247">
          <a:extLst>
            <a:ext uri="{FF2B5EF4-FFF2-40B4-BE49-F238E27FC236}">
              <a16:creationId xmlns:a16="http://schemas.microsoft.com/office/drawing/2014/main" id="{C47BAAB3-3DA0-4911-862A-4BA259C74935}"/>
            </a:ext>
          </a:extLst>
        </xdr:cNvPr>
        <xdr:cNvCxnSpPr/>
      </xdr:nvCxnSpPr>
      <xdr:spPr>
        <a:xfrm flipV="1">
          <a:off x="9639300" y="10791270"/>
          <a:ext cx="838200" cy="2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116732</xdr:rowOff>
    </xdr:from>
    <xdr:to>
      <xdr:col>46</xdr:col>
      <xdr:colOff>38100</xdr:colOff>
      <xdr:row>63</xdr:row>
      <xdr:rowOff>46882</xdr:rowOff>
    </xdr:to>
    <xdr:sp macro="" textlink="">
      <xdr:nvSpPr>
        <xdr:cNvPr id="249" name="楕円 248">
          <a:extLst>
            <a:ext uri="{FF2B5EF4-FFF2-40B4-BE49-F238E27FC236}">
              <a16:creationId xmlns:a16="http://schemas.microsoft.com/office/drawing/2014/main" id="{9B54AADF-0173-4532-958B-D704B48171C1}"/>
            </a:ext>
          </a:extLst>
        </xdr:cNvPr>
        <xdr:cNvSpPr/>
      </xdr:nvSpPr>
      <xdr:spPr>
        <a:xfrm>
          <a:off x="8699500" y="10746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163579</xdr:rowOff>
    </xdr:from>
    <xdr:to>
      <xdr:col>50</xdr:col>
      <xdr:colOff>114300</xdr:colOff>
      <xdr:row>62</xdr:row>
      <xdr:rowOff>167532</xdr:rowOff>
    </xdr:to>
    <xdr:cxnSp macro="">
      <xdr:nvCxnSpPr>
        <xdr:cNvPr id="250" name="直線コネクタ 249">
          <a:extLst>
            <a:ext uri="{FF2B5EF4-FFF2-40B4-BE49-F238E27FC236}">
              <a16:creationId xmlns:a16="http://schemas.microsoft.com/office/drawing/2014/main" id="{44EFD217-6A81-49D2-A89E-1EC7E8155D88}"/>
            </a:ext>
          </a:extLst>
        </xdr:cNvPr>
        <xdr:cNvCxnSpPr/>
      </xdr:nvCxnSpPr>
      <xdr:spPr>
        <a:xfrm flipV="1">
          <a:off x="8750300" y="10793479"/>
          <a:ext cx="889000" cy="3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117525</xdr:rowOff>
    </xdr:from>
    <xdr:to>
      <xdr:col>41</xdr:col>
      <xdr:colOff>101600</xdr:colOff>
      <xdr:row>63</xdr:row>
      <xdr:rowOff>47675</xdr:rowOff>
    </xdr:to>
    <xdr:sp macro="" textlink="">
      <xdr:nvSpPr>
        <xdr:cNvPr id="251" name="楕円 250">
          <a:extLst>
            <a:ext uri="{FF2B5EF4-FFF2-40B4-BE49-F238E27FC236}">
              <a16:creationId xmlns:a16="http://schemas.microsoft.com/office/drawing/2014/main" id="{A608B170-D2BA-435A-BA4A-B5C994E4F7CF}"/>
            </a:ext>
          </a:extLst>
        </xdr:cNvPr>
        <xdr:cNvSpPr/>
      </xdr:nvSpPr>
      <xdr:spPr>
        <a:xfrm>
          <a:off x="7810500" y="10747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167532</xdr:rowOff>
    </xdr:from>
    <xdr:to>
      <xdr:col>45</xdr:col>
      <xdr:colOff>177800</xdr:colOff>
      <xdr:row>62</xdr:row>
      <xdr:rowOff>168325</xdr:rowOff>
    </xdr:to>
    <xdr:cxnSp macro="">
      <xdr:nvCxnSpPr>
        <xdr:cNvPr id="252" name="直線コネクタ 251">
          <a:extLst>
            <a:ext uri="{FF2B5EF4-FFF2-40B4-BE49-F238E27FC236}">
              <a16:creationId xmlns:a16="http://schemas.microsoft.com/office/drawing/2014/main" id="{746D675F-F446-42A8-B9A3-C620AD354ED3}"/>
            </a:ext>
          </a:extLst>
        </xdr:cNvPr>
        <xdr:cNvCxnSpPr/>
      </xdr:nvCxnSpPr>
      <xdr:spPr>
        <a:xfrm flipV="1">
          <a:off x="7861300" y="10797432"/>
          <a:ext cx="889000" cy="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9761</xdr:rowOff>
    </xdr:from>
    <xdr:to>
      <xdr:col>36</xdr:col>
      <xdr:colOff>165100</xdr:colOff>
      <xdr:row>63</xdr:row>
      <xdr:rowOff>111361</xdr:rowOff>
    </xdr:to>
    <xdr:sp macro="" textlink="">
      <xdr:nvSpPr>
        <xdr:cNvPr id="253" name="楕円 252">
          <a:extLst>
            <a:ext uri="{FF2B5EF4-FFF2-40B4-BE49-F238E27FC236}">
              <a16:creationId xmlns:a16="http://schemas.microsoft.com/office/drawing/2014/main" id="{757089EA-8C6D-400C-B20D-CBF5028FD232}"/>
            </a:ext>
          </a:extLst>
        </xdr:cNvPr>
        <xdr:cNvSpPr/>
      </xdr:nvSpPr>
      <xdr:spPr>
        <a:xfrm>
          <a:off x="6921500" y="10811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168325</xdr:rowOff>
    </xdr:from>
    <xdr:to>
      <xdr:col>41</xdr:col>
      <xdr:colOff>50800</xdr:colOff>
      <xdr:row>63</xdr:row>
      <xdr:rowOff>60561</xdr:rowOff>
    </xdr:to>
    <xdr:cxnSp macro="">
      <xdr:nvCxnSpPr>
        <xdr:cNvPr id="254" name="直線コネクタ 253">
          <a:extLst>
            <a:ext uri="{FF2B5EF4-FFF2-40B4-BE49-F238E27FC236}">
              <a16:creationId xmlns:a16="http://schemas.microsoft.com/office/drawing/2014/main" id="{54507988-80EF-4BA0-8230-BF65495DC229}"/>
            </a:ext>
          </a:extLst>
        </xdr:cNvPr>
        <xdr:cNvCxnSpPr/>
      </xdr:nvCxnSpPr>
      <xdr:spPr>
        <a:xfrm flipV="1">
          <a:off x="6972300" y="10798225"/>
          <a:ext cx="889000" cy="63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63</xdr:row>
      <xdr:rowOff>54660</xdr:rowOff>
    </xdr:from>
    <xdr:ext cx="690189" cy="259045"/>
    <xdr:sp macro="" textlink="">
      <xdr:nvSpPr>
        <xdr:cNvPr id="255" name="n_1aveValue【橋りょう・トンネル】&#10;一人当たり有形固定資産（償却資産）額">
          <a:extLst>
            <a:ext uri="{FF2B5EF4-FFF2-40B4-BE49-F238E27FC236}">
              <a16:creationId xmlns:a16="http://schemas.microsoft.com/office/drawing/2014/main" id="{F420C972-E769-44C5-BC7D-C52ACAA76C70}"/>
            </a:ext>
          </a:extLst>
        </xdr:cNvPr>
        <xdr:cNvSpPr txBox="1"/>
      </xdr:nvSpPr>
      <xdr:spPr>
        <a:xfrm>
          <a:off x="9281505" y="108560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1,233,158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63</xdr:row>
      <xdr:rowOff>61408</xdr:rowOff>
    </xdr:from>
    <xdr:ext cx="690189" cy="259045"/>
    <xdr:sp macro="" textlink="">
      <xdr:nvSpPr>
        <xdr:cNvPr id="256" name="n_2aveValue【橋りょう・トンネル】&#10;一人当たり有形固定資産（償却資産）額">
          <a:extLst>
            <a:ext uri="{FF2B5EF4-FFF2-40B4-BE49-F238E27FC236}">
              <a16:creationId xmlns:a16="http://schemas.microsoft.com/office/drawing/2014/main" id="{752E795A-301B-4D29-BA76-44D6F07A9DDD}"/>
            </a:ext>
          </a:extLst>
        </xdr:cNvPr>
        <xdr:cNvSpPr txBox="1"/>
      </xdr:nvSpPr>
      <xdr:spPr>
        <a:xfrm>
          <a:off x="8405205" y="1086275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63</xdr:row>
      <xdr:rowOff>71162</xdr:rowOff>
    </xdr:from>
    <xdr:ext cx="690189" cy="259045"/>
    <xdr:sp macro="" textlink="">
      <xdr:nvSpPr>
        <xdr:cNvPr id="257" name="n_3aveValue【橋りょう・トンネル】&#10;一人当たり有形固定資産（償却資産）額">
          <a:extLst>
            <a:ext uri="{FF2B5EF4-FFF2-40B4-BE49-F238E27FC236}">
              <a16:creationId xmlns:a16="http://schemas.microsoft.com/office/drawing/2014/main" id="{CCCBC33D-7F8B-422E-AA85-9B5BCC7FA925}"/>
            </a:ext>
          </a:extLst>
        </xdr:cNvPr>
        <xdr:cNvSpPr txBox="1"/>
      </xdr:nvSpPr>
      <xdr:spPr>
        <a:xfrm>
          <a:off x="7516205" y="1087251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61</xdr:row>
      <xdr:rowOff>103438</xdr:rowOff>
    </xdr:from>
    <xdr:ext cx="690189" cy="259045"/>
    <xdr:sp macro="" textlink="">
      <xdr:nvSpPr>
        <xdr:cNvPr id="258" name="n_4aveValue【橋りょう・トンネル】&#10;一人当たり有形固定資産（償却資産）額">
          <a:extLst>
            <a:ext uri="{FF2B5EF4-FFF2-40B4-BE49-F238E27FC236}">
              <a16:creationId xmlns:a16="http://schemas.microsoft.com/office/drawing/2014/main" id="{0AB16AAE-CBCE-47E5-9F81-B9ECACF03AF7}"/>
            </a:ext>
          </a:extLst>
        </xdr:cNvPr>
        <xdr:cNvSpPr txBox="1"/>
      </xdr:nvSpPr>
      <xdr:spPr>
        <a:xfrm>
          <a:off x="6627205" y="1056188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61</xdr:row>
      <xdr:rowOff>59456</xdr:rowOff>
    </xdr:from>
    <xdr:ext cx="690189" cy="259045"/>
    <xdr:sp macro="" textlink="">
      <xdr:nvSpPr>
        <xdr:cNvPr id="259" name="n_1mainValue【橋りょう・トンネル】&#10;一人当たり有形固定資産（償却資産）額">
          <a:extLst>
            <a:ext uri="{FF2B5EF4-FFF2-40B4-BE49-F238E27FC236}">
              <a16:creationId xmlns:a16="http://schemas.microsoft.com/office/drawing/2014/main" id="{A4790E50-2E4B-4077-9FFC-1533D2643DE4}"/>
            </a:ext>
          </a:extLst>
        </xdr:cNvPr>
        <xdr:cNvSpPr txBox="1"/>
      </xdr:nvSpPr>
      <xdr:spPr>
        <a:xfrm>
          <a:off x="9281505" y="1051790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1,341,318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63409</xdr:rowOff>
    </xdr:from>
    <xdr:ext cx="690189" cy="259045"/>
    <xdr:sp macro="" textlink="">
      <xdr:nvSpPr>
        <xdr:cNvPr id="260" name="n_2mainValue【橋りょう・トンネル】&#10;一人当たり有形固定資産（償却資産）額">
          <a:extLst>
            <a:ext uri="{FF2B5EF4-FFF2-40B4-BE49-F238E27FC236}">
              <a16:creationId xmlns:a16="http://schemas.microsoft.com/office/drawing/2014/main" id="{801F0A74-DF9C-43B5-B579-421AD92FF820}"/>
            </a:ext>
          </a:extLst>
        </xdr:cNvPr>
        <xdr:cNvSpPr txBox="1"/>
      </xdr:nvSpPr>
      <xdr:spPr>
        <a:xfrm>
          <a:off x="8405205" y="1052185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1,320,566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64202</xdr:rowOff>
    </xdr:from>
    <xdr:ext cx="690189" cy="259045"/>
    <xdr:sp macro="" textlink="">
      <xdr:nvSpPr>
        <xdr:cNvPr id="261" name="n_3mainValue【橋りょう・トンネル】&#10;一人当たり有形固定資産（償却資産）額">
          <a:extLst>
            <a:ext uri="{FF2B5EF4-FFF2-40B4-BE49-F238E27FC236}">
              <a16:creationId xmlns:a16="http://schemas.microsoft.com/office/drawing/2014/main" id="{77E6AF70-99D3-42EB-86F8-7C31DF20D02C}"/>
            </a:ext>
          </a:extLst>
        </xdr:cNvPr>
        <xdr:cNvSpPr txBox="1"/>
      </xdr:nvSpPr>
      <xdr:spPr>
        <a:xfrm>
          <a:off x="7516205" y="1052265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1,316,401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102488</xdr:rowOff>
    </xdr:from>
    <xdr:ext cx="599010" cy="259045"/>
    <xdr:sp macro="" textlink="">
      <xdr:nvSpPr>
        <xdr:cNvPr id="262" name="n_4mainValue【橋りょう・トンネル】&#10;一人当たり有形固定資産（償却資産）額">
          <a:extLst>
            <a:ext uri="{FF2B5EF4-FFF2-40B4-BE49-F238E27FC236}">
              <a16:creationId xmlns:a16="http://schemas.microsoft.com/office/drawing/2014/main" id="{2E84B985-109F-477A-B8C3-6DD524E0C3AC}"/>
            </a:ext>
          </a:extLst>
        </xdr:cNvPr>
        <xdr:cNvSpPr txBox="1"/>
      </xdr:nvSpPr>
      <xdr:spPr>
        <a:xfrm>
          <a:off x="6672795" y="109038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8E035D62-3354-4249-87D0-A4E1ED5A7DCF}"/>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4BAF63DE-8F35-4757-84E0-2BF33DC37631}"/>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451AD95C-445C-4218-880F-23B240E98976}"/>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329DA17E-56E0-4C74-9EEC-28DFF3F6E084}"/>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AE424F96-CA30-4DC9-9C77-791795CEC10B}"/>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EF796E0B-7456-4F76-86A4-7E54C125A864}"/>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BE12D8C0-0BAA-4DF6-B267-A60E8CBD4492}"/>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21D8754B-062A-4B7E-9C38-13E0C93FF27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65AC861C-CBF8-4B9A-9A3C-D3CD43764098}"/>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6A345136-0137-4D01-A59E-DF92060D6F4B}"/>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FB8B652B-A4ED-4B48-9246-968619DA3CD8}"/>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4" name="直線コネクタ 273">
          <a:extLst>
            <a:ext uri="{FF2B5EF4-FFF2-40B4-BE49-F238E27FC236}">
              <a16:creationId xmlns:a16="http://schemas.microsoft.com/office/drawing/2014/main" id="{C576B944-0AA2-48B5-A44F-4F6240DD5645}"/>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5" name="テキスト ボックス 274">
          <a:extLst>
            <a:ext uri="{FF2B5EF4-FFF2-40B4-BE49-F238E27FC236}">
              <a16:creationId xmlns:a16="http://schemas.microsoft.com/office/drawing/2014/main" id="{E4EF60DD-4232-45D0-84A1-FC71D5CEC14D}"/>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6" name="直線コネクタ 275">
          <a:extLst>
            <a:ext uri="{FF2B5EF4-FFF2-40B4-BE49-F238E27FC236}">
              <a16:creationId xmlns:a16="http://schemas.microsoft.com/office/drawing/2014/main" id="{C71328D3-3225-49BE-B509-17F6C08C5B14}"/>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7" name="テキスト ボックス 276">
          <a:extLst>
            <a:ext uri="{FF2B5EF4-FFF2-40B4-BE49-F238E27FC236}">
              <a16:creationId xmlns:a16="http://schemas.microsoft.com/office/drawing/2014/main" id="{304B162A-F344-4D5A-A0F0-F0C95CC14E01}"/>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8" name="直線コネクタ 277">
          <a:extLst>
            <a:ext uri="{FF2B5EF4-FFF2-40B4-BE49-F238E27FC236}">
              <a16:creationId xmlns:a16="http://schemas.microsoft.com/office/drawing/2014/main" id="{5FC67306-F22B-47FC-887D-170C6533E421}"/>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9" name="テキスト ボックス 278">
          <a:extLst>
            <a:ext uri="{FF2B5EF4-FFF2-40B4-BE49-F238E27FC236}">
              <a16:creationId xmlns:a16="http://schemas.microsoft.com/office/drawing/2014/main" id="{8D249025-C5A7-449D-84D0-42AA9FC92B58}"/>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0" name="直線コネクタ 279">
          <a:extLst>
            <a:ext uri="{FF2B5EF4-FFF2-40B4-BE49-F238E27FC236}">
              <a16:creationId xmlns:a16="http://schemas.microsoft.com/office/drawing/2014/main" id="{779C1EEE-80F4-4322-BF88-34B09A99A0C6}"/>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1" name="テキスト ボックス 280">
          <a:extLst>
            <a:ext uri="{FF2B5EF4-FFF2-40B4-BE49-F238E27FC236}">
              <a16:creationId xmlns:a16="http://schemas.microsoft.com/office/drawing/2014/main" id="{239C3C58-CBD5-41EE-B3FD-ACB3BC83E342}"/>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2" name="直線コネクタ 281">
          <a:extLst>
            <a:ext uri="{FF2B5EF4-FFF2-40B4-BE49-F238E27FC236}">
              <a16:creationId xmlns:a16="http://schemas.microsoft.com/office/drawing/2014/main" id="{A92A110B-D667-4F13-9A51-E34D1D9C95D6}"/>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3" name="テキスト ボックス 282">
          <a:extLst>
            <a:ext uri="{FF2B5EF4-FFF2-40B4-BE49-F238E27FC236}">
              <a16:creationId xmlns:a16="http://schemas.microsoft.com/office/drawing/2014/main" id="{C6A18E1D-3746-4855-9474-0B22696313C5}"/>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4" name="直線コネクタ 283">
          <a:extLst>
            <a:ext uri="{FF2B5EF4-FFF2-40B4-BE49-F238E27FC236}">
              <a16:creationId xmlns:a16="http://schemas.microsoft.com/office/drawing/2014/main" id="{11300D28-6A4D-4C1E-A515-D96A7610C888}"/>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5" name="テキスト ボックス 284">
          <a:extLst>
            <a:ext uri="{FF2B5EF4-FFF2-40B4-BE49-F238E27FC236}">
              <a16:creationId xmlns:a16="http://schemas.microsoft.com/office/drawing/2014/main" id="{6315D235-F365-4E1B-8796-80446C4A11EC}"/>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18B1E812-1C60-42AD-88A4-802DDAC976FC}"/>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6FAA9BF6-936F-40FD-9DCD-BD8CF8D80A8E}"/>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13607</xdr:rowOff>
    </xdr:from>
    <xdr:to>
      <xdr:col>24</xdr:col>
      <xdr:colOff>62865</xdr:colOff>
      <xdr:row>86</xdr:row>
      <xdr:rowOff>165463</xdr:rowOff>
    </xdr:to>
    <xdr:cxnSp macro="">
      <xdr:nvCxnSpPr>
        <xdr:cNvPr id="288" name="直線コネクタ 287">
          <a:extLst>
            <a:ext uri="{FF2B5EF4-FFF2-40B4-BE49-F238E27FC236}">
              <a16:creationId xmlns:a16="http://schemas.microsoft.com/office/drawing/2014/main" id="{6F0562E1-7C3E-42E3-80C1-327FFCFB82C9}"/>
            </a:ext>
          </a:extLst>
        </xdr:cNvPr>
        <xdr:cNvCxnSpPr/>
      </xdr:nvCxnSpPr>
      <xdr:spPr>
        <a:xfrm flipV="1">
          <a:off x="4634865" y="13386707"/>
          <a:ext cx="0" cy="1523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169290</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D8801EEF-676D-4969-8B8C-446EDA3CA2C8}"/>
            </a:ext>
          </a:extLst>
        </xdr:cNvPr>
        <xdr:cNvSpPr txBox="1"/>
      </xdr:nvSpPr>
      <xdr:spPr>
        <a:xfrm>
          <a:off x="4673600" y="14913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165463</xdr:rowOff>
    </xdr:from>
    <xdr:to>
      <xdr:col>24</xdr:col>
      <xdr:colOff>152400</xdr:colOff>
      <xdr:row>86</xdr:row>
      <xdr:rowOff>165463</xdr:rowOff>
    </xdr:to>
    <xdr:cxnSp macro="">
      <xdr:nvCxnSpPr>
        <xdr:cNvPr id="290" name="直線コネクタ 289">
          <a:extLst>
            <a:ext uri="{FF2B5EF4-FFF2-40B4-BE49-F238E27FC236}">
              <a16:creationId xmlns:a16="http://schemas.microsoft.com/office/drawing/2014/main" id="{12052A23-FDED-46BC-ABE9-B4672D042130}"/>
            </a:ext>
          </a:extLst>
        </xdr:cNvPr>
        <xdr:cNvCxnSpPr/>
      </xdr:nvCxnSpPr>
      <xdr:spPr>
        <a:xfrm>
          <a:off x="4546600" y="1491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131734</xdr:rowOff>
    </xdr:from>
    <xdr:ext cx="340478" cy="259045"/>
    <xdr:sp macro="" textlink="">
      <xdr:nvSpPr>
        <xdr:cNvPr id="291" name="【公営住宅】&#10;有形固定資産減価償却率最大値テキスト">
          <a:extLst>
            <a:ext uri="{FF2B5EF4-FFF2-40B4-BE49-F238E27FC236}">
              <a16:creationId xmlns:a16="http://schemas.microsoft.com/office/drawing/2014/main" id="{8AF64816-21D3-4463-A13F-38F720688CE6}"/>
            </a:ext>
          </a:extLst>
        </xdr:cNvPr>
        <xdr:cNvSpPr txBox="1"/>
      </xdr:nvSpPr>
      <xdr:spPr>
        <a:xfrm>
          <a:off x="4673600" y="1316193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13607</xdr:rowOff>
    </xdr:from>
    <xdr:to>
      <xdr:col>24</xdr:col>
      <xdr:colOff>152400</xdr:colOff>
      <xdr:row>78</xdr:row>
      <xdr:rowOff>13607</xdr:rowOff>
    </xdr:to>
    <xdr:cxnSp macro="">
      <xdr:nvCxnSpPr>
        <xdr:cNvPr id="292" name="直線コネクタ 291">
          <a:extLst>
            <a:ext uri="{FF2B5EF4-FFF2-40B4-BE49-F238E27FC236}">
              <a16:creationId xmlns:a16="http://schemas.microsoft.com/office/drawing/2014/main" id="{10EC1455-2FA7-4ABC-B5AE-D482211FBB10}"/>
            </a:ext>
          </a:extLst>
        </xdr:cNvPr>
        <xdr:cNvCxnSpPr/>
      </xdr:nvCxnSpPr>
      <xdr:spPr>
        <a:xfrm>
          <a:off x="4546600" y="133867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166569</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31407130-B341-44DB-A395-56790F85A9DC}"/>
            </a:ext>
          </a:extLst>
        </xdr:cNvPr>
        <xdr:cNvSpPr txBox="1"/>
      </xdr:nvSpPr>
      <xdr:spPr>
        <a:xfrm>
          <a:off x="4673600" y="142254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16692</xdr:rowOff>
    </xdr:from>
    <xdr:to>
      <xdr:col>24</xdr:col>
      <xdr:colOff>114300</xdr:colOff>
      <xdr:row>83</xdr:row>
      <xdr:rowOff>118292</xdr:rowOff>
    </xdr:to>
    <xdr:sp macro="" textlink="">
      <xdr:nvSpPr>
        <xdr:cNvPr id="294" name="フローチャート: 判断 293">
          <a:extLst>
            <a:ext uri="{FF2B5EF4-FFF2-40B4-BE49-F238E27FC236}">
              <a16:creationId xmlns:a16="http://schemas.microsoft.com/office/drawing/2014/main" id="{1078A93B-F630-4159-8485-F4EE3DB29E86}"/>
            </a:ext>
          </a:extLst>
        </xdr:cNvPr>
        <xdr:cNvSpPr/>
      </xdr:nvSpPr>
      <xdr:spPr>
        <a:xfrm>
          <a:off x="4584700" y="14247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170180</xdr:rowOff>
    </xdr:from>
    <xdr:to>
      <xdr:col>20</xdr:col>
      <xdr:colOff>38100</xdr:colOff>
      <xdr:row>83</xdr:row>
      <xdr:rowOff>100330</xdr:rowOff>
    </xdr:to>
    <xdr:sp macro="" textlink="">
      <xdr:nvSpPr>
        <xdr:cNvPr id="295" name="フローチャート: 判断 294">
          <a:extLst>
            <a:ext uri="{FF2B5EF4-FFF2-40B4-BE49-F238E27FC236}">
              <a16:creationId xmlns:a16="http://schemas.microsoft.com/office/drawing/2014/main" id="{8E760179-A2F4-4E6A-94A9-1ADE32A27FC4}"/>
            </a:ext>
          </a:extLst>
        </xdr:cNvPr>
        <xdr:cNvSpPr/>
      </xdr:nvSpPr>
      <xdr:spPr>
        <a:xfrm>
          <a:off x="3746500" y="1422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160382</xdr:rowOff>
    </xdr:from>
    <xdr:to>
      <xdr:col>15</xdr:col>
      <xdr:colOff>101600</xdr:colOff>
      <xdr:row>83</xdr:row>
      <xdr:rowOff>90532</xdr:rowOff>
    </xdr:to>
    <xdr:sp macro="" textlink="">
      <xdr:nvSpPr>
        <xdr:cNvPr id="296" name="フローチャート: 判断 295">
          <a:extLst>
            <a:ext uri="{FF2B5EF4-FFF2-40B4-BE49-F238E27FC236}">
              <a16:creationId xmlns:a16="http://schemas.microsoft.com/office/drawing/2014/main" id="{A527B76F-D41F-4B65-B9EC-6EB9B2457E02}"/>
            </a:ext>
          </a:extLst>
        </xdr:cNvPr>
        <xdr:cNvSpPr/>
      </xdr:nvSpPr>
      <xdr:spPr>
        <a:xfrm>
          <a:off x="2857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152219</xdr:rowOff>
    </xdr:from>
    <xdr:to>
      <xdr:col>10</xdr:col>
      <xdr:colOff>165100</xdr:colOff>
      <xdr:row>83</xdr:row>
      <xdr:rowOff>82369</xdr:rowOff>
    </xdr:to>
    <xdr:sp macro="" textlink="">
      <xdr:nvSpPr>
        <xdr:cNvPr id="297" name="フローチャート: 判断 296">
          <a:extLst>
            <a:ext uri="{FF2B5EF4-FFF2-40B4-BE49-F238E27FC236}">
              <a16:creationId xmlns:a16="http://schemas.microsoft.com/office/drawing/2014/main" id="{A9FF7B3F-A6FD-4B36-A670-6CD476DF3E4F}"/>
            </a:ext>
          </a:extLst>
        </xdr:cNvPr>
        <xdr:cNvSpPr/>
      </xdr:nvSpPr>
      <xdr:spPr>
        <a:xfrm>
          <a:off x="1968500" y="1421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153851</xdr:rowOff>
    </xdr:from>
    <xdr:to>
      <xdr:col>6</xdr:col>
      <xdr:colOff>38100</xdr:colOff>
      <xdr:row>83</xdr:row>
      <xdr:rowOff>84001</xdr:rowOff>
    </xdr:to>
    <xdr:sp macro="" textlink="">
      <xdr:nvSpPr>
        <xdr:cNvPr id="298" name="フローチャート: 判断 297">
          <a:extLst>
            <a:ext uri="{FF2B5EF4-FFF2-40B4-BE49-F238E27FC236}">
              <a16:creationId xmlns:a16="http://schemas.microsoft.com/office/drawing/2014/main" id="{1610984D-73C6-4AD1-AF83-21996CBA6413}"/>
            </a:ext>
          </a:extLst>
        </xdr:cNvPr>
        <xdr:cNvSpPr/>
      </xdr:nvSpPr>
      <xdr:spPr>
        <a:xfrm>
          <a:off x="1079500" y="1421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727620E-C351-43C5-AA98-912D0E07FA3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B8B0F6A5-6C38-4727-AC52-C7EA9438F1CE}"/>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D7BF2716-4CD5-4A7A-88CB-08922C3773C8}"/>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CDD3E19A-91D4-4D1B-9112-8A0C5045F137}"/>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84F534E8-567E-4A2E-9BC7-A8CCF3A57115}"/>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129358</xdr:rowOff>
    </xdr:from>
    <xdr:to>
      <xdr:col>24</xdr:col>
      <xdr:colOff>114300</xdr:colOff>
      <xdr:row>81</xdr:row>
      <xdr:rowOff>59508</xdr:rowOff>
    </xdr:to>
    <xdr:sp macro="" textlink="">
      <xdr:nvSpPr>
        <xdr:cNvPr id="304" name="楕円 303">
          <a:extLst>
            <a:ext uri="{FF2B5EF4-FFF2-40B4-BE49-F238E27FC236}">
              <a16:creationId xmlns:a16="http://schemas.microsoft.com/office/drawing/2014/main" id="{D9ABF123-BB52-42E5-BB6A-C24F12E88E78}"/>
            </a:ext>
          </a:extLst>
        </xdr:cNvPr>
        <xdr:cNvSpPr/>
      </xdr:nvSpPr>
      <xdr:spPr>
        <a:xfrm>
          <a:off x="4584700" y="13845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152235</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E2F75B05-54BE-4CBB-9813-45B0808DB645}"/>
            </a:ext>
          </a:extLst>
        </xdr:cNvPr>
        <xdr:cNvSpPr txBox="1"/>
      </xdr:nvSpPr>
      <xdr:spPr>
        <a:xfrm>
          <a:off x="4673600" y="13696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114663</xdr:rowOff>
    </xdr:from>
    <xdr:to>
      <xdr:col>20</xdr:col>
      <xdr:colOff>38100</xdr:colOff>
      <xdr:row>83</xdr:row>
      <xdr:rowOff>44813</xdr:rowOff>
    </xdr:to>
    <xdr:sp macro="" textlink="">
      <xdr:nvSpPr>
        <xdr:cNvPr id="306" name="楕円 305">
          <a:extLst>
            <a:ext uri="{FF2B5EF4-FFF2-40B4-BE49-F238E27FC236}">
              <a16:creationId xmlns:a16="http://schemas.microsoft.com/office/drawing/2014/main" id="{7152FA8D-1EEB-4D6B-9E21-6345A0CAC223}"/>
            </a:ext>
          </a:extLst>
        </xdr:cNvPr>
        <xdr:cNvSpPr/>
      </xdr:nvSpPr>
      <xdr:spPr>
        <a:xfrm>
          <a:off x="3746500" y="14173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8708</xdr:rowOff>
    </xdr:from>
    <xdr:to>
      <xdr:col>24</xdr:col>
      <xdr:colOff>63500</xdr:colOff>
      <xdr:row>82</xdr:row>
      <xdr:rowOff>165463</xdr:rowOff>
    </xdr:to>
    <xdr:cxnSp macro="">
      <xdr:nvCxnSpPr>
        <xdr:cNvPr id="307" name="直線コネクタ 306">
          <a:extLst>
            <a:ext uri="{FF2B5EF4-FFF2-40B4-BE49-F238E27FC236}">
              <a16:creationId xmlns:a16="http://schemas.microsoft.com/office/drawing/2014/main" id="{83864541-7199-4A13-98A0-FBD3B73F6113}"/>
            </a:ext>
          </a:extLst>
        </xdr:cNvPr>
        <xdr:cNvCxnSpPr/>
      </xdr:nvCxnSpPr>
      <xdr:spPr>
        <a:xfrm flipV="1">
          <a:off x="3797300" y="13896158"/>
          <a:ext cx="838200" cy="328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1995</xdr:rowOff>
    </xdr:from>
    <xdr:to>
      <xdr:col>15</xdr:col>
      <xdr:colOff>101600</xdr:colOff>
      <xdr:row>82</xdr:row>
      <xdr:rowOff>103595</xdr:rowOff>
    </xdr:to>
    <xdr:sp macro="" textlink="">
      <xdr:nvSpPr>
        <xdr:cNvPr id="308" name="楕円 307">
          <a:extLst>
            <a:ext uri="{FF2B5EF4-FFF2-40B4-BE49-F238E27FC236}">
              <a16:creationId xmlns:a16="http://schemas.microsoft.com/office/drawing/2014/main" id="{BEB2C94A-FEBD-4CDA-A561-B5CCC4CC4C2F}"/>
            </a:ext>
          </a:extLst>
        </xdr:cNvPr>
        <xdr:cNvSpPr/>
      </xdr:nvSpPr>
      <xdr:spPr>
        <a:xfrm>
          <a:off x="2857500" y="14060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52795</xdr:rowOff>
    </xdr:from>
    <xdr:to>
      <xdr:col>19</xdr:col>
      <xdr:colOff>177800</xdr:colOff>
      <xdr:row>82</xdr:row>
      <xdr:rowOff>165463</xdr:rowOff>
    </xdr:to>
    <xdr:cxnSp macro="">
      <xdr:nvCxnSpPr>
        <xdr:cNvPr id="309" name="直線コネクタ 308">
          <a:extLst>
            <a:ext uri="{FF2B5EF4-FFF2-40B4-BE49-F238E27FC236}">
              <a16:creationId xmlns:a16="http://schemas.microsoft.com/office/drawing/2014/main" id="{77AD76CA-E371-4BD4-A8FF-435FEDFA7F05}"/>
            </a:ext>
          </a:extLst>
        </xdr:cNvPr>
        <xdr:cNvCxnSpPr/>
      </xdr:nvCxnSpPr>
      <xdr:spPr>
        <a:xfrm>
          <a:off x="2908300" y="14111695"/>
          <a:ext cx="889000" cy="112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34652</xdr:rowOff>
    </xdr:from>
    <xdr:to>
      <xdr:col>10</xdr:col>
      <xdr:colOff>165100</xdr:colOff>
      <xdr:row>81</xdr:row>
      <xdr:rowOff>136252</xdr:rowOff>
    </xdr:to>
    <xdr:sp macro="" textlink="">
      <xdr:nvSpPr>
        <xdr:cNvPr id="310" name="楕円 309">
          <a:extLst>
            <a:ext uri="{FF2B5EF4-FFF2-40B4-BE49-F238E27FC236}">
              <a16:creationId xmlns:a16="http://schemas.microsoft.com/office/drawing/2014/main" id="{2AD3C18B-C8FF-4A6D-9FDF-3029F40715B4}"/>
            </a:ext>
          </a:extLst>
        </xdr:cNvPr>
        <xdr:cNvSpPr/>
      </xdr:nvSpPr>
      <xdr:spPr>
        <a:xfrm>
          <a:off x="1968500" y="13922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85452</xdr:rowOff>
    </xdr:from>
    <xdr:to>
      <xdr:col>15</xdr:col>
      <xdr:colOff>50800</xdr:colOff>
      <xdr:row>82</xdr:row>
      <xdr:rowOff>52795</xdr:rowOff>
    </xdr:to>
    <xdr:cxnSp macro="">
      <xdr:nvCxnSpPr>
        <xdr:cNvPr id="311" name="直線コネクタ 310">
          <a:extLst>
            <a:ext uri="{FF2B5EF4-FFF2-40B4-BE49-F238E27FC236}">
              <a16:creationId xmlns:a16="http://schemas.microsoft.com/office/drawing/2014/main" id="{E1F5BE36-8089-4EE7-8749-D77EC74FC077}"/>
            </a:ext>
          </a:extLst>
        </xdr:cNvPr>
        <xdr:cNvCxnSpPr/>
      </xdr:nvCxnSpPr>
      <xdr:spPr>
        <a:xfrm>
          <a:off x="2019300" y="13972902"/>
          <a:ext cx="889000" cy="138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170180</xdr:rowOff>
    </xdr:from>
    <xdr:to>
      <xdr:col>6</xdr:col>
      <xdr:colOff>38100</xdr:colOff>
      <xdr:row>82</xdr:row>
      <xdr:rowOff>100330</xdr:rowOff>
    </xdr:to>
    <xdr:sp macro="" textlink="">
      <xdr:nvSpPr>
        <xdr:cNvPr id="312" name="楕円 311">
          <a:extLst>
            <a:ext uri="{FF2B5EF4-FFF2-40B4-BE49-F238E27FC236}">
              <a16:creationId xmlns:a16="http://schemas.microsoft.com/office/drawing/2014/main" id="{18A727D1-7D19-46BA-B066-0CEE07C62E59}"/>
            </a:ext>
          </a:extLst>
        </xdr:cNvPr>
        <xdr:cNvSpPr/>
      </xdr:nvSpPr>
      <xdr:spPr>
        <a:xfrm>
          <a:off x="1079500" y="1405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85452</xdr:rowOff>
    </xdr:from>
    <xdr:to>
      <xdr:col>10</xdr:col>
      <xdr:colOff>114300</xdr:colOff>
      <xdr:row>82</xdr:row>
      <xdr:rowOff>49530</xdr:rowOff>
    </xdr:to>
    <xdr:cxnSp macro="">
      <xdr:nvCxnSpPr>
        <xdr:cNvPr id="313" name="直線コネクタ 312">
          <a:extLst>
            <a:ext uri="{FF2B5EF4-FFF2-40B4-BE49-F238E27FC236}">
              <a16:creationId xmlns:a16="http://schemas.microsoft.com/office/drawing/2014/main" id="{33E59C2A-BC23-476B-8CCE-514A122ADEB3}"/>
            </a:ext>
          </a:extLst>
        </xdr:cNvPr>
        <xdr:cNvCxnSpPr/>
      </xdr:nvCxnSpPr>
      <xdr:spPr>
        <a:xfrm flipV="1">
          <a:off x="1130300" y="13972902"/>
          <a:ext cx="889000" cy="135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91457</xdr:rowOff>
    </xdr:from>
    <xdr:ext cx="405111" cy="259045"/>
    <xdr:sp macro="" textlink="">
      <xdr:nvSpPr>
        <xdr:cNvPr id="314" name="n_1aveValue【公営住宅】&#10;有形固定資産減価償却率">
          <a:extLst>
            <a:ext uri="{FF2B5EF4-FFF2-40B4-BE49-F238E27FC236}">
              <a16:creationId xmlns:a16="http://schemas.microsoft.com/office/drawing/2014/main" id="{C9021D28-3CA1-4CE8-9840-A4CB4017B996}"/>
            </a:ext>
          </a:extLst>
        </xdr:cNvPr>
        <xdr:cNvSpPr txBox="1"/>
      </xdr:nvSpPr>
      <xdr:spPr>
        <a:xfrm>
          <a:off x="3582044" y="1432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81659</xdr:rowOff>
    </xdr:from>
    <xdr:ext cx="405111" cy="259045"/>
    <xdr:sp macro="" textlink="">
      <xdr:nvSpPr>
        <xdr:cNvPr id="315" name="n_2aveValue【公営住宅】&#10;有形固定資産減価償却率">
          <a:extLst>
            <a:ext uri="{FF2B5EF4-FFF2-40B4-BE49-F238E27FC236}">
              <a16:creationId xmlns:a16="http://schemas.microsoft.com/office/drawing/2014/main" id="{394860CA-A607-4805-9EE7-0109861F574E}"/>
            </a:ext>
          </a:extLst>
        </xdr:cNvPr>
        <xdr:cNvSpPr txBox="1"/>
      </xdr:nvSpPr>
      <xdr:spPr>
        <a:xfrm>
          <a:off x="2705744" y="14312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73496</xdr:rowOff>
    </xdr:from>
    <xdr:ext cx="405111" cy="259045"/>
    <xdr:sp macro="" textlink="">
      <xdr:nvSpPr>
        <xdr:cNvPr id="316" name="n_3aveValue【公営住宅】&#10;有形固定資産減価償却率">
          <a:extLst>
            <a:ext uri="{FF2B5EF4-FFF2-40B4-BE49-F238E27FC236}">
              <a16:creationId xmlns:a16="http://schemas.microsoft.com/office/drawing/2014/main" id="{EE095B46-1AA3-4648-8523-D920FDF5F4EC}"/>
            </a:ext>
          </a:extLst>
        </xdr:cNvPr>
        <xdr:cNvSpPr txBox="1"/>
      </xdr:nvSpPr>
      <xdr:spPr>
        <a:xfrm>
          <a:off x="1816744" y="14303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75128</xdr:rowOff>
    </xdr:from>
    <xdr:ext cx="405111" cy="259045"/>
    <xdr:sp macro="" textlink="">
      <xdr:nvSpPr>
        <xdr:cNvPr id="317" name="n_4aveValue【公営住宅】&#10;有形固定資産減価償却率">
          <a:extLst>
            <a:ext uri="{FF2B5EF4-FFF2-40B4-BE49-F238E27FC236}">
              <a16:creationId xmlns:a16="http://schemas.microsoft.com/office/drawing/2014/main" id="{B7B6FE31-F9AD-470F-92BE-3B01FE0DC865}"/>
            </a:ext>
          </a:extLst>
        </xdr:cNvPr>
        <xdr:cNvSpPr txBox="1"/>
      </xdr:nvSpPr>
      <xdr:spPr>
        <a:xfrm>
          <a:off x="927744" y="1430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61340</xdr:rowOff>
    </xdr:from>
    <xdr:ext cx="405111" cy="259045"/>
    <xdr:sp macro="" textlink="">
      <xdr:nvSpPr>
        <xdr:cNvPr id="318" name="n_1mainValue【公営住宅】&#10;有形固定資産減価償却率">
          <a:extLst>
            <a:ext uri="{FF2B5EF4-FFF2-40B4-BE49-F238E27FC236}">
              <a16:creationId xmlns:a16="http://schemas.microsoft.com/office/drawing/2014/main" id="{CF242453-5D47-4A8E-9E81-EE1F67C99084}"/>
            </a:ext>
          </a:extLst>
        </xdr:cNvPr>
        <xdr:cNvSpPr txBox="1"/>
      </xdr:nvSpPr>
      <xdr:spPr>
        <a:xfrm>
          <a:off x="3582044" y="13948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120122</xdr:rowOff>
    </xdr:from>
    <xdr:ext cx="405111" cy="259045"/>
    <xdr:sp macro="" textlink="">
      <xdr:nvSpPr>
        <xdr:cNvPr id="319" name="n_2mainValue【公営住宅】&#10;有形固定資産減価償却率">
          <a:extLst>
            <a:ext uri="{FF2B5EF4-FFF2-40B4-BE49-F238E27FC236}">
              <a16:creationId xmlns:a16="http://schemas.microsoft.com/office/drawing/2014/main" id="{903E0814-8E21-4858-986F-786267D280FF}"/>
            </a:ext>
          </a:extLst>
        </xdr:cNvPr>
        <xdr:cNvSpPr txBox="1"/>
      </xdr:nvSpPr>
      <xdr:spPr>
        <a:xfrm>
          <a:off x="2705744" y="13836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152779</xdr:rowOff>
    </xdr:from>
    <xdr:ext cx="405111" cy="259045"/>
    <xdr:sp macro="" textlink="">
      <xdr:nvSpPr>
        <xdr:cNvPr id="320" name="n_3mainValue【公営住宅】&#10;有形固定資産減価償却率">
          <a:extLst>
            <a:ext uri="{FF2B5EF4-FFF2-40B4-BE49-F238E27FC236}">
              <a16:creationId xmlns:a16="http://schemas.microsoft.com/office/drawing/2014/main" id="{9B42621B-EEAE-4830-8979-717DA6EA1970}"/>
            </a:ext>
          </a:extLst>
        </xdr:cNvPr>
        <xdr:cNvSpPr txBox="1"/>
      </xdr:nvSpPr>
      <xdr:spPr>
        <a:xfrm>
          <a:off x="1816744" y="13697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116857</xdr:rowOff>
    </xdr:from>
    <xdr:ext cx="405111" cy="259045"/>
    <xdr:sp macro="" textlink="">
      <xdr:nvSpPr>
        <xdr:cNvPr id="321" name="n_4mainValue【公営住宅】&#10;有形固定資産減価償却率">
          <a:extLst>
            <a:ext uri="{FF2B5EF4-FFF2-40B4-BE49-F238E27FC236}">
              <a16:creationId xmlns:a16="http://schemas.microsoft.com/office/drawing/2014/main" id="{1B35C462-AE3D-4667-B874-36EA8B4D6ABD}"/>
            </a:ext>
          </a:extLst>
        </xdr:cNvPr>
        <xdr:cNvSpPr txBox="1"/>
      </xdr:nvSpPr>
      <xdr:spPr>
        <a:xfrm>
          <a:off x="927744" y="1383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8DC9CA51-9C23-45E0-9011-2161862ECC92}"/>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2A7DADBF-EED4-4DBA-8CD2-969B910EACDD}"/>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CB2F186F-6168-478E-AF5B-3254BC58ABAD}"/>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8EAFAA35-6FE4-4C67-9D5E-83C959064239}"/>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28FBEB53-BEBD-4B76-9691-1C3A5E758CE1}"/>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E1FB1F48-B7B4-4F3A-96DB-07B3F1DFDD9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9A35BAB6-0C35-4882-96AE-D76F2E43559D}"/>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485613C1-B959-4AF6-A444-81C7380F15F9}"/>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EFEBDC7B-76C7-45B9-BA18-4443801D43C1}"/>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060214C-BC4B-4A53-AA8D-D6180A45FC5A}"/>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2BFED830-4A90-4823-B3FD-566AD58F5A41}"/>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C8E4132C-7559-4A39-B159-FBB22E56C6B4}"/>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B068C077-E91D-400C-9666-0A171EF3EDF2}"/>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B5D45C74-F226-4DF0-86BE-417F21520874}"/>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8B61A3B3-AA35-4728-A4CA-5A10F5FC577C}"/>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7" name="テキスト ボックス 336">
          <a:extLst>
            <a:ext uri="{FF2B5EF4-FFF2-40B4-BE49-F238E27FC236}">
              <a16:creationId xmlns:a16="http://schemas.microsoft.com/office/drawing/2014/main" id="{8CCD652B-F387-4AA1-8D1A-B8DD8CAFC57F}"/>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64C830E5-5D36-4E31-A895-12D795907025}"/>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9" name="テキスト ボックス 338">
          <a:extLst>
            <a:ext uri="{FF2B5EF4-FFF2-40B4-BE49-F238E27FC236}">
              <a16:creationId xmlns:a16="http://schemas.microsoft.com/office/drawing/2014/main" id="{B93E860E-0EB7-4741-9ABF-264F197DF605}"/>
            </a:ext>
          </a:extLst>
        </xdr:cNvPr>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A6F5151E-0713-4C5E-9479-2651C940780C}"/>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1" name="テキスト ボックス 340">
          <a:extLst>
            <a:ext uri="{FF2B5EF4-FFF2-40B4-BE49-F238E27FC236}">
              <a16:creationId xmlns:a16="http://schemas.microsoft.com/office/drawing/2014/main" id="{9DC940B0-259A-4F59-9D90-BE64BCF3B71C}"/>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374624B5-9C9F-4711-AB75-D039C3A500A5}"/>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a:extLst>
            <a:ext uri="{FF2B5EF4-FFF2-40B4-BE49-F238E27FC236}">
              <a16:creationId xmlns:a16="http://schemas.microsoft.com/office/drawing/2014/main" id="{CB672B34-6A35-4462-B0DA-283F60352BAD}"/>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0DE6F08E-6222-4002-A1C3-DCB2C71D878C}"/>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96089</xdr:rowOff>
    </xdr:from>
    <xdr:to>
      <xdr:col>54</xdr:col>
      <xdr:colOff>189865</xdr:colOff>
      <xdr:row>86</xdr:row>
      <xdr:rowOff>100812</xdr:rowOff>
    </xdr:to>
    <xdr:cxnSp macro="">
      <xdr:nvCxnSpPr>
        <xdr:cNvPr id="345" name="直線コネクタ 344">
          <a:extLst>
            <a:ext uri="{FF2B5EF4-FFF2-40B4-BE49-F238E27FC236}">
              <a16:creationId xmlns:a16="http://schemas.microsoft.com/office/drawing/2014/main" id="{FF356ABF-496D-4FAE-900F-C8022EFD2B73}"/>
            </a:ext>
          </a:extLst>
        </xdr:cNvPr>
        <xdr:cNvCxnSpPr/>
      </xdr:nvCxnSpPr>
      <xdr:spPr>
        <a:xfrm flipV="1">
          <a:off x="10476865" y="13469189"/>
          <a:ext cx="0" cy="13763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104639</xdr:rowOff>
    </xdr:from>
    <xdr:ext cx="469744" cy="259045"/>
    <xdr:sp macro="" textlink="">
      <xdr:nvSpPr>
        <xdr:cNvPr id="346" name="【公営住宅】&#10;一人当たり面積最小値テキスト">
          <a:extLst>
            <a:ext uri="{FF2B5EF4-FFF2-40B4-BE49-F238E27FC236}">
              <a16:creationId xmlns:a16="http://schemas.microsoft.com/office/drawing/2014/main" id="{87A7C18F-1A28-4B4C-9CA7-58385B1363CF}"/>
            </a:ext>
          </a:extLst>
        </xdr:cNvPr>
        <xdr:cNvSpPr txBox="1"/>
      </xdr:nvSpPr>
      <xdr:spPr>
        <a:xfrm>
          <a:off x="10515600" y="14849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100812</xdr:rowOff>
    </xdr:from>
    <xdr:to>
      <xdr:col>55</xdr:col>
      <xdr:colOff>88900</xdr:colOff>
      <xdr:row>86</xdr:row>
      <xdr:rowOff>100812</xdr:rowOff>
    </xdr:to>
    <xdr:cxnSp macro="">
      <xdr:nvCxnSpPr>
        <xdr:cNvPr id="347" name="直線コネクタ 346">
          <a:extLst>
            <a:ext uri="{FF2B5EF4-FFF2-40B4-BE49-F238E27FC236}">
              <a16:creationId xmlns:a16="http://schemas.microsoft.com/office/drawing/2014/main" id="{4E2707F8-DF89-470A-A130-95FD138D20B6}"/>
            </a:ext>
          </a:extLst>
        </xdr:cNvPr>
        <xdr:cNvCxnSpPr/>
      </xdr:nvCxnSpPr>
      <xdr:spPr>
        <a:xfrm>
          <a:off x="10388600" y="14845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42766</xdr:rowOff>
    </xdr:from>
    <xdr:ext cx="534377" cy="259045"/>
    <xdr:sp macro="" textlink="">
      <xdr:nvSpPr>
        <xdr:cNvPr id="348" name="【公営住宅】&#10;一人当たり面積最大値テキスト">
          <a:extLst>
            <a:ext uri="{FF2B5EF4-FFF2-40B4-BE49-F238E27FC236}">
              <a16:creationId xmlns:a16="http://schemas.microsoft.com/office/drawing/2014/main" id="{FB5751B1-F769-48E7-837B-95E038F0F0A8}"/>
            </a:ext>
          </a:extLst>
        </xdr:cNvPr>
        <xdr:cNvSpPr txBox="1"/>
      </xdr:nvSpPr>
      <xdr:spPr>
        <a:xfrm>
          <a:off x="10515600" y="13244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96089</xdr:rowOff>
    </xdr:from>
    <xdr:to>
      <xdr:col>55</xdr:col>
      <xdr:colOff>88900</xdr:colOff>
      <xdr:row>78</xdr:row>
      <xdr:rowOff>96089</xdr:rowOff>
    </xdr:to>
    <xdr:cxnSp macro="">
      <xdr:nvCxnSpPr>
        <xdr:cNvPr id="349" name="直線コネクタ 348">
          <a:extLst>
            <a:ext uri="{FF2B5EF4-FFF2-40B4-BE49-F238E27FC236}">
              <a16:creationId xmlns:a16="http://schemas.microsoft.com/office/drawing/2014/main" id="{2028A35A-CB53-4D8E-B0D8-127009A2B5AD}"/>
            </a:ext>
          </a:extLst>
        </xdr:cNvPr>
        <xdr:cNvCxnSpPr/>
      </xdr:nvCxnSpPr>
      <xdr:spPr>
        <a:xfrm>
          <a:off x="10388600" y="13469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3064</xdr:rowOff>
    </xdr:from>
    <xdr:ext cx="469744" cy="259045"/>
    <xdr:sp macro="" textlink="">
      <xdr:nvSpPr>
        <xdr:cNvPr id="350" name="【公営住宅】&#10;一人当たり面積平均値テキスト">
          <a:extLst>
            <a:ext uri="{FF2B5EF4-FFF2-40B4-BE49-F238E27FC236}">
              <a16:creationId xmlns:a16="http://schemas.microsoft.com/office/drawing/2014/main" id="{A703FFC6-4F93-41B6-9276-06C9416998A1}"/>
            </a:ext>
          </a:extLst>
        </xdr:cNvPr>
        <xdr:cNvSpPr txBox="1"/>
      </xdr:nvSpPr>
      <xdr:spPr>
        <a:xfrm>
          <a:off x="10515600" y="144048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24637</xdr:rowOff>
    </xdr:from>
    <xdr:to>
      <xdr:col>55</xdr:col>
      <xdr:colOff>50800</xdr:colOff>
      <xdr:row>84</xdr:row>
      <xdr:rowOff>126237</xdr:rowOff>
    </xdr:to>
    <xdr:sp macro="" textlink="">
      <xdr:nvSpPr>
        <xdr:cNvPr id="351" name="フローチャート: 判断 350">
          <a:extLst>
            <a:ext uri="{FF2B5EF4-FFF2-40B4-BE49-F238E27FC236}">
              <a16:creationId xmlns:a16="http://schemas.microsoft.com/office/drawing/2014/main" id="{04BDD557-7755-4C8F-AD4F-51A3C5286E67}"/>
            </a:ext>
          </a:extLst>
        </xdr:cNvPr>
        <xdr:cNvSpPr/>
      </xdr:nvSpPr>
      <xdr:spPr>
        <a:xfrm>
          <a:off x="10426700" y="14426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40639</xdr:rowOff>
    </xdr:from>
    <xdr:to>
      <xdr:col>50</xdr:col>
      <xdr:colOff>165100</xdr:colOff>
      <xdr:row>84</xdr:row>
      <xdr:rowOff>142239</xdr:rowOff>
    </xdr:to>
    <xdr:sp macro="" textlink="">
      <xdr:nvSpPr>
        <xdr:cNvPr id="352" name="フローチャート: 判断 351">
          <a:extLst>
            <a:ext uri="{FF2B5EF4-FFF2-40B4-BE49-F238E27FC236}">
              <a16:creationId xmlns:a16="http://schemas.microsoft.com/office/drawing/2014/main" id="{62E7ACA1-8301-473B-A7DF-BDA874020FE0}"/>
            </a:ext>
          </a:extLst>
        </xdr:cNvPr>
        <xdr:cNvSpPr/>
      </xdr:nvSpPr>
      <xdr:spPr>
        <a:xfrm>
          <a:off x="9588500" y="14442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48564</xdr:rowOff>
    </xdr:from>
    <xdr:to>
      <xdr:col>46</xdr:col>
      <xdr:colOff>38100</xdr:colOff>
      <xdr:row>84</xdr:row>
      <xdr:rowOff>150164</xdr:rowOff>
    </xdr:to>
    <xdr:sp macro="" textlink="">
      <xdr:nvSpPr>
        <xdr:cNvPr id="353" name="フローチャート: 判断 352">
          <a:extLst>
            <a:ext uri="{FF2B5EF4-FFF2-40B4-BE49-F238E27FC236}">
              <a16:creationId xmlns:a16="http://schemas.microsoft.com/office/drawing/2014/main" id="{3244F5DE-5B83-4E80-A79B-3D9A96C09295}"/>
            </a:ext>
          </a:extLst>
        </xdr:cNvPr>
        <xdr:cNvSpPr/>
      </xdr:nvSpPr>
      <xdr:spPr>
        <a:xfrm>
          <a:off x="8699500" y="14450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60147</xdr:rowOff>
    </xdr:from>
    <xdr:to>
      <xdr:col>41</xdr:col>
      <xdr:colOff>101600</xdr:colOff>
      <xdr:row>84</xdr:row>
      <xdr:rowOff>161747</xdr:rowOff>
    </xdr:to>
    <xdr:sp macro="" textlink="">
      <xdr:nvSpPr>
        <xdr:cNvPr id="354" name="フローチャート: 判断 353">
          <a:extLst>
            <a:ext uri="{FF2B5EF4-FFF2-40B4-BE49-F238E27FC236}">
              <a16:creationId xmlns:a16="http://schemas.microsoft.com/office/drawing/2014/main" id="{52CD1DB0-F392-42E8-9911-C7F695745502}"/>
            </a:ext>
          </a:extLst>
        </xdr:cNvPr>
        <xdr:cNvSpPr/>
      </xdr:nvSpPr>
      <xdr:spPr>
        <a:xfrm>
          <a:off x="7810500" y="14461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40411</xdr:rowOff>
    </xdr:from>
    <xdr:to>
      <xdr:col>36</xdr:col>
      <xdr:colOff>165100</xdr:colOff>
      <xdr:row>84</xdr:row>
      <xdr:rowOff>142011</xdr:rowOff>
    </xdr:to>
    <xdr:sp macro="" textlink="">
      <xdr:nvSpPr>
        <xdr:cNvPr id="355" name="フローチャート: 判断 354">
          <a:extLst>
            <a:ext uri="{FF2B5EF4-FFF2-40B4-BE49-F238E27FC236}">
              <a16:creationId xmlns:a16="http://schemas.microsoft.com/office/drawing/2014/main" id="{B82347C2-2D61-4A6A-9D5A-03FDBB7308CC}"/>
            </a:ext>
          </a:extLst>
        </xdr:cNvPr>
        <xdr:cNvSpPr/>
      </xdr:nvSpPr>
      <xdr:spPr>
        <a:xfrm>
          <a:off x="6921500" y="14442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60011C6C-2154-42BA-B43B-8BFB9F117106}"/>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DF99C6C3-7E5C-4AC3-9852-53DD67E4C9E7}"/>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8BFB7F20-5373-4CB3-9457-E4596343EF6A}"/>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9EF108A9-8A57-42D7-8A61-A810B280DEE2}"/>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59D543A6-CCE7-45DE-A537-26DADC17624F}"/>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98704</xdr:rowOff>
    </xdr:from>
    <xdr:to>
      <xdr:col>55</xdr:col>
      <xdr:colOff>50800</xdr:colOff>
      <xdr:row>84</xdr:row>
      <xdr:rowOff>28854</xdr:rowOff>
    </xdr:to>
    <xdr:sp macro="" textlink="">
      <xdr:nvSpPr>
        <xdr:cNvPr id="361" name="楕円 360">
          <a:extLst>
            <a:ext uri="{FF2B5EF4-FFF2-40B4-BE49-F238E27FC236}">
              <a16:creationId xmlns:a16="http://schemas.microsoft.com/office/drawing/2014/main" id="{612B3BDD-1246-4C82-BB3F-B55219513263}"/>
            </a:ext>
          </a:extLst>
        </xdr:cNvPr>
        <xdr:cNvSpPr/>
      </xdr:nvSpPr>
      <xdr:spPr>
        <a:xfrm>
          <a:off x="10426700" y="14329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121581</xdr:rowOff>
    </xdr:from>
    <xdr:ext cx="469744" cy="259045"/>
    <xdr:sp macro="" textlink="">
      <xdr:nvSpPr>
        <xdr:cNvPr id="362" name="【公営住宅】&#10;一人当たり面積該当値テキスト">
          <a:extLst>
            <a:ext uri="{FF2B5EF4-FFF2-40B4-BE49-F238E27FC236}">
              <a16:creationId xmlns:a16="http://schemas.microsoft.com/office/drawing/2014/main" id="{AB396F54-F406-4BF0-95B6-B63CAFDDBF9B}"/>
            </a:ext>
          </a:extLst>
        </xdr:cNvPr>
        <xdr:cNvSpPr txBox="1"/>
      </xdr:nvSpPr>
      <xdr:spPr>
        <a:xfrm>
          <a:off x="10515600" y="14180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114630</xdr:rowOff>
    </xdr:from>
    <xdr:to>
      <xdr:col>50</xdr:col>
      <xdr:colOff>165100</xdr:colOff>
      <xdr:row>84</xdr:row>
      <xdr:rowOff>44780</xdr:rowOff>
    </xdr:to>
    <xdr:sp macro="" textlink="">
      <xdr:nvSpPr>
        <xdr:cNvPr id="363" name="楕円 362">
          <a:extLst>
            <a:ext uri="{FF2B5EF4-FFF2-40B4-BE49-F238E27FC236}">
              <a16:creationId xmlns:a16="http://schemas.microsoft.com/office/drawing/2014/main" id="{D6BBC71B-3B71-488E-B811-D41A5BD42A12}"/>
            </a:ext>
          </a:extLst>
        </xdr:cNvPr>
        <xdr:cNvSpPr/>
      </xdr:nvSpPr>
      <xdr:spPr>
        <a:xfrm>
          <a:off x="9588500" y="1434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149504</xdr:rowOff>
    </xdr:from>
    <xdr:to>
      <xdr:col>55</xdr:col>
      <xdr:colOff>0</xdr:colOff>
      <xdr:row>83</xdr:row>
      <xdr:rowOff>165430</xdr:rowOff>
    </xdr:to>
    <xdr:cxnSp macro="">
      <xdr:nvCxnSpPr>
        <xdr:cNvPr id="364" name="直線コネクタ 363">
          <a:extLst>
            <a:ext uri="{FF2B5EF4-FFF2-40B4-BE49-F238E27FC236}">
              <a16:creationId xmlns:a16="http://schemas.microsoft.com/office/drawing/2014/main" id="{08B9272F-1800-4809-8D34-7925CD017DF4}"/>
            </a:ext>
          </a:extLst>
        </xdr:cNvPr>
        <xdr:cNvCxnSpPr/>
      </xdr:nvCxnSpPr>
      <xdr:spPr>
        <a:xfrm flipV="1">
          <a:off x="9639300" y="14379854"/>
          <a:ext cx="838200" cy="15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143814</xdr:rowOff>
    </xdr:from>
    <xdr:to>
      <xdr:col>46</xdr:col>
      <xdr:colOff>38100</xdr:colOff>
      <xdr:row>84</xdr:row>
      <xdr:rowOff>73964</xdr:rowOff>
    </xdr:to>
    <xdr:sp macro="" textlink="">
      <xdr:nvSpPr>
        <xdr:cNvPr id="365" name="楕円 364">
          <a:extLst>
            <a:ext uri="{FF2B5EF4-FFF2-40B4-BE49-F238E27FC236}">
              <a16:creationId xmlns:a16="http://schemas.microsoft.com/office/drawing/2014/main" id="{EB244E20-6FC1-4B6D-9865-CC962EB9D08F}"/>
            </a:ext>
          </a:extLst>
        </xdr:cNvPr>
        <xdr:cNvSpPr/>
      </xdr:nvSpPr>
      <xdr:spPr>
        <a:xfrm>
          <a:off x="8699500" y="14374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165430</xdr:rowOff>
    </xdr:from>
    <xdr:to>
      <xdr:col>50</xdr:col>
      <xdr:colOff>114300</xdr:colOff>
      <xdr:row>84</xdr:row>
      <xdr:rowOff>23164</xdr:rowOff>
    </xdr:to>
    <xdr:cxnSp macro="">
      <xdr:nvCxnSpPr>
        <xdr:cNvPr id="366" name="直線コネクタ 365">
          <a:extLst>
            <a:ext uri="{FF2B5EF4-FFF2-40B4-BE49-F238E27FC236}">
              <a16:creationId xmlns:a16="http://schemas.microsoft.com/office/drawing/2014/main" id="{E5E352AD-ECF4-47ED-BD98-4791DE041809}"/>
            </a:ext>
          </a:extLst>
        </xdr:cNvPr>
        <xdr:cNvCxnSpPr/>
      </xdr:nvCxnSpPr>
      <xdr:spPr>
        <a:xfrm flipV="1">
          <a:off x="8750300" y="14395780"/>
          <a:ext cx="889000" cy="29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43002</xdr:rowOff>
    </xdr:from>
    <xdr:to>
      <xdr:col>41</xdr:col>
      <xdr:colOff>101600</xdr:colOff>
      <xdr:row>82</xdr:row>
      <xdr:rowOff>144602</xdr:rowOff>
    </xdr:to>
    <xdr:sp macro="" textlink="">
      <xdr:nvSpPr>
        <xdr:cNvPr id="367" name="楕円 366">
          <a:extLst>
            <a:ext uri="{FF2B5EF4-FFF2-40B4-BE49-F238E27FC236}">
              <a16:creationId xmlns:a16="http://schemas.microsoft.com/office/drawing/2014/main" id="{8DDD5D05-2B0F-4706-9496-045F932E7558}"/>
            </a:ext>
          </a:extLst>
        </xdr:cNvPr>
        <xdr:cNvSpPr/>
      </xdr:nvSpPr>
      <xdr:spPr>
        <a:xfrm>
          <a:off x="7810500" y="14101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93802</xdr:rowOff>
    </xdr:from>
    <xdr:to>
      <xdr:col>45</xdr:col>
      <xdr:colOff>177800</xdr:colOff>
      <xdr:row>84</xdr:row>
      <xdr:rowOff>23164</xdr:rowOff>
    </xdr:to>
    <xdr:cxnSp macro="">
      <xdr:nvCxnSpPr>
        <xdr:cNvPr id="368" name="直線コネクタ 367">
          <a:extLst>
            <a:ext uri="{FF2B5EF4-FFF2-40B4-BE49-F238E27FC236}">
              <a16:creationId xmlns:a16="http://schemas.microsoft.com/office/drawing/2014/main" id="{1DE8AF27-E104-4C15-9ED4-9E07B8940DA7}"/>
            </a:ext>
          </a:extLst>
        </xdr:cNvPr>
        <xdr:cNvCxnSpPr/>
      </xdr:nvCxnSpPr>
      <xdr:spPr>
        <a:xfrm>
          <a:off x="7861300" y="14152702"/>
          <a:ext cx="889000" cy="272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44526</xdr:rowOff>
    </xdr:from>
    <xdr:to>
      <xdr:col>36</xdr:col>
      <xdr:colOff>165100</xdr:colOff>
      <xdr:row>82</xdr:row>
      <xdr:rowOff>146126</xdr:rowOff>
    </xdr:to>
    <xdr:sp macro="" textlink="">
      <xdr:nvSpPr>
        <xdr:cNvPr id="369" name="楕円 368">
          <a:extLst>
            <a:ext uri="{FF2B5EF4-FFF2-40B4-BE49-F238E27FC236}">
              <a16:creationId xmlns:a16="http://schemas.microsoft.com/office/drawing/2014/main" id="{178BF291-234E-4D66-826B-136852895912}"/>
            </a:ext>
          </a:extLst>
        </xdr:cNvPr>
        <xdr:cNvSpPr/>
      </xdr:nvSpPr>
      <xdr:spPr>
        <a:xfrm>
          <a:off x="6921500" y="14103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93802</xdr:rowOff>
    </xdr:from>
    <xdr:to>
      <xdr:col>41</xdr:col>
      <xdr:colOff>50800</xdr:colOff>
      <xdr:row>82</xdr:row>
      <xdr:rowOff>95326</xdr:rowOff>
    </xdr:to>
    <xdr:cxnSp macro="">
      <xdr:nvCxnSpPr>
        <xdr:cNvPr id="370" name="直線コネクタ 369">
          <a:extLst>
            <a:ext uri="{FF2B5EF4-FFF2-40B4-BE49-F238E27FC236}">
              <a16:creationId xmlns:a16="http://schemas.microsoft.com/office/drawing/2014/main" id="{37CB247A-7622-4EB5-ACB3-948627329C20}"/>
            </a:ext>
          </a:extLst>
        </xdr:cNvPr>
        <xdr:cNvCxnSpPr/>
      </xdr:nvCxnSpPr>
      <xdr:spPr>
        <a:xfrm flipV="1">
          <a:off x="6972300" y="14152702"/>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133366</xdr:rowOff>
    </xdr:from>
    <xdr:ext cx="469744" cy="259045"/>
    <xdr:sp macro="" textlink="">
      <xdr:nvSpPr>
        <xdr:cNvPr id="371" name="n_1aveValue【公営住宅】&#10;一人当たり面積">
          <a:extLst>
            <a:ext uri="{FF2B5EF4-FFF2-40B4-BE49-F238E27FC236}">
              <a16:creationId xmlns:a16="http://schemas.microsoft.com/office/drawing/2014/main" id="{B1DA07F8-8D09-4E2A-8B31-DD19A6417279}"/>
            </a:ext>
          </a:extLst>
        </xdr:cNvPr>
        <xdr:cNvSpPr txBox="1"/>
      </xdr:nvSpPr>
      <xdr:spPr>
        <a:xfrm>
          <a:off x="9391727" y="14535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141291</xdr:rowOff>
    </xdr:from>
    <xdr:ext cx="469744" cy="259045"/>
    <xdr:sp macro="" textlink="">
      <xdr:nvSpPr>
        <xdr:cNvPr id="372" name="n_2aveValue【公営住宅】&#10;一人当たり面積">
          <a:extLst>
            <a:ext uri="{FF2B5EF4-FFF2-40B4-BE49-F238E27FC236}">
              <a16:creationId xmlns:a16="http://schemas.microsoft.com/office/drawing/2014/main" id="{513E6C50-A14B-446E-A31B-D78EB20D5790}"/>
            </a:ext>
          </a:extLst>
        </xdr:cNvPr>
        <xdr:cNvSpPr txBox="1"/>
      </xdr:nvSpPr>
      <xdr:spPr>
        <a:xfrm>
          <a:off x="8515427" y="14543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152874</xdr:rowOff>
    </xdr:from>
    <xdr:ext cx="469744" cy="259045"/>
    <xdr:sp macro="" textlink="">
      <xdr:nvSpPr>
        <xdr:cNvPr id="373" name="n_3aveValue【公営住宅】&#10;一人当たり面積">
          <a:extLst>
            <a:ext uri="{FF2B5EF4-FFF2-40B4-BE49-F238E27FC236}">
              <a16:creationId xmlns:a16="http://schemas.microsoft.com/office/drawing/2014/main" id="{E21EAEC6-36F4-43A1-B700-6309D15DAD1A}"/>
            </a:ext>
          </a:extLst>
        </xdr:cNvPr>
        <xdr:cNvSpPr txBox="1"/>
      </xdr:nvSpPr>
      <xdr:spPr>
        <a:xfrm>
          <a:off x="7626427" y="14554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133138</xdr:rowOff>
    </xdr:from>
    <xdr:ext cx="469744" cy="259045"/>
    <xdr:sp macro="" textlink="">
      <xdr:nvSpPr>
        <xdr:cNvPr id="374" name="n_4aveValue【公営住宅】&#10;一人当たり面積">
          <a:extLst>
            <a:ext uri="{FF2B5EF4-FFF2-40B4-BE49-F238E27FC236}">
              <a16:creationId xmlns:a16="http://schemas.microsoft.com/office/drawing/2014/main" id="{C89AB28F-F926-4F14-A18F-32133867D736}"/>
            </a:ext>
          </a:extLst>
        </xdr:cNvPr>
        <xdr:cNvSpPr txBox="1"/>
      </xdr:nvSpPr>
      <xdr:spPr>
        <a:xfrm>
          <a:off x="6737427" y="14534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61307</xdr:rowOff>
    </xdr:from>
    <xdr:ext cx="469744" cy="259045"/>
    <xdr:sp macro="" textlink="">
      <xdr:nvSpPr>
        <xdr:cNvPr id="375" name="n_1mainValue【公営住宅】&#10;一人当たり面積">
          <a:extLst>
            <a:ext uri="{FF2B5EF4-FFF2-40B4-BE49-F238E27FC236}">
              <a16:creationId xmlns:a16="http://schemas.microsoft.com/office/drawing/2014/main" id="{B93DCAE1-3983-45A7-A7F3-00BFD9953B0B}"/>
            </a:ext>
          </a:extLst>
        </xdr:cNvPr>
        <xdr:cNvSpPr txBox="1"/>
      </xdr:nvSpPr>
      <xdr:spPr>
        <a:xfrm>
          <a:off x="9391727" y="14120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90491</xdr:rowOff>
    </xdr:from>
    <xdr:ext cx="469744" cy="259045"/>
    <xdr:sp macro="" textlink="">
      <xdr:nvSpPr>
        <xdr:cNvPr id="376" name="n_2mainValue【公営住宅】&#10;一人当たり面積">
          <a:extLst>
            <a:ext uri="{FF2B5EF4-FFF2-40B4-BE49-F238E27FC236}">
              <a16:creationId xmlns:a16="http://schemas.microsoft.com/office/drawing/2014/main" id="{1D288280-CFC1-4A93-A077-0AA8FAC94A67}"/>
            </a:ext>
          </a:extLst>
        </xdr:cNvPr>
        <xdr:cNvSpPr txBox="1"/>
      </xdr:nvSpPr>
      <xdr:spPr>
        <a:xfrm>
          <a:off x="8515427" y="14149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161129</xdr:rowOff>
    </xdr:from>
    <xdr:ext cx="469744" cy="259045"/>
    <xdr:sp macro="" textlink="">
      <xdr:nvSpPr>
        <xdr:cNvPr id="377" name="n_3mainValue【公営住宅】&#10;一人当たり面積">
          <a:extLst>
            <a:ext uri="{FF2B5EF4-FFF2-40B4-BE49-F238E27FC236}">
              <a16:creationId xmlns:a16="http://schemas.microsoft.com/office/drawing/2014/main" id="{893D9CDC-843F-4221-8C3D-B252BB40A763}"/>
            </a:ext>
          </a:extLst>
        </xdr:cNvPr>
        <xdr:cNvSpPr txBox="1"/>
      </xdr:nvSpPr>
      <xdr:spPr>
        <a:xfrm>
          <a:off x="7626427" y="13877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162653</xdr:rowOff>
    </xdr:from>
    <xdr:ext cx="469744" cy="259045"/>
    <xdr:sp macro="" textlink="">
      <xdr:nvSpPr>
        <xdr:cNvPr id="378" name="n_4mainValue【公営住宅】&#10;一人当たり面積">
          <a:extLst>
            <a:ext uri="{FF2B5EF4-FFF2-40B4-BE49-F238E27FC236}">
              <a16:creationId xmlns:a16="http://schemas.microsoft.com/office/drawing/2014/main" id="{7DAC48CB-32E9-4729-B941-9945A18539B8}"/>
            </a:ext>
          </a:extLst>
        </xdr:cNvPr>
        <xdr:cNvSpPr txBox="1"/>
      </xdr:nvSpPr>
      <xdr:spPr>
        <a:xfrm>
          <a:off x="6737427" y="13878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7F2AF1C5-4417-46A3-BBAF-BEDA6692CE21}"/>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C9901842-8B95-447F-B396-11F477EC4A44}"/>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D5E347A3-6948-4463-B8D0-8C99B76FF5C7}"/>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4021D9EA-6D7B-41A0-B142-A758158A6826}"/>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F449EB5A-9AB8-4B65-8C28-5B584E63253D}"/>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A1970503-3451-45A0-B02D-E9454B9C7C3F}"/>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F338F787-3324-497A-A4A4-9861FCD14628}"/>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68AFE3A2-7871-4DFB-A325-EFA8B4C15501}"/>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FDE6E927-AA67-4572-B293-3622AC761307}"/>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3063D8F2-7850-4A44-B628-7A68788779A8}"/>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E72204FD-6F9B-43EB-BF21-BB95E0E9D9DB}"/>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87B004E3-61E6-48CF-BBE0-F18476A153D5}"/>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31CF1543-C576-4E2E-BDCF-C383751F361C}"/>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B9FCA254-6FE3-404C-B150-658EFA438542}"/>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B17A6827-519F-4705-889C-806F7D885348}"/>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D5EE4077-8259-422B-93A3-5D329A0770A4}"/>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657D5005-4910-44EF-906E-952BA460E23B}"/>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588E7855-9039-4CE0-BBDC-F68D66063E14}"/>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76A3B65E-5DEA-41DB-A4CE-49021251A6A4}"/>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FACC028B-5C23-4240-AA95-CF95183627F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97B128D0-CE80-4B59-A2F8-9B2AEE91E2BA}"/>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670BF0E5-B79D-407B-BDBD-DC3B92576B3B}"/>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B0B339F6-3B70-4081-BC7D-A042E90B5E4C}"/>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9F62CA4E-6EEB-46BF-95BD-C4AD5EEA9B08}"/>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2CD76441-ABE6-445D-B9AD-1C41BA8A73A1}"/>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6B223472-A4F8-4345-9183-6BD60B014CF9}"/>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D0CCDA57-1172-4378-9D93-602F07C06934}"/>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6" name="直線コネクタ 405">
          <a:extLst>
            <a:ext uri="{FF2B5EF4-FFF2-40B4-BE49-F238E27FC236}">
              <a16:creationId xmlns:a16="http://schemas.microsoft.com/office/drawing/2014/main" id="{CB44B58F-4F85-4416-B34B-33964D6C430D}"/>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7" name="テキスト ボックス 406">
          <a:extLst>
            <a:ext uri="{FF2B5EF4-FFF2-40B4-BE49-F238E27FC236}">
              <a16:creationId xmlns:a16="http://schemas.microsoft.com/office/drawing/2014/main" id="{4BAB90A4-DCF2-4A7A-88B9-0BBC6D2F14D4}"/>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8" name="直線コネクタ 407">
          <a:extLst>
            <a:ext uri="{FF2B5EF4-FFF2-40B4-BE49-F238E27FC236}">
              <a16:creationId xmlns:a16="http://schemas.microsoft.com/office/drawing/2014/main" id="{718E128B-F469-40F8-B026-2CE399ADB5F1}"/>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9" name="テキスト ボックス 408">
          <a:extLst>
            <a:ext uri="{FF2B5EF4-FFF2-40B4-BE49-F238E27FC236}">
              <a16:creationId xmlns:a16="http://schemas.microsoft.com/office/drawing/2014/main" id="{9C8031B9-BE10-4ADE-97A7-BA0CC55562FC}"/>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0" name="直線コネクタ 409">
          <a:extLst>
            <a:ext uri="{FF2B5EF4-FFF2-40B4-BE49-F238E27FC236}">
              <a16:creationId xmlns:a16="http://schemas.microsoft.com/office/drawing/2014/main" id="{B256595B-9D5A-468E-A83B-8093DCA09378}"/>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1" name="テキスト ボックス 410">
          <a:extLst>
            <a:ext uri="{FF2B5EF4-FFF2-40B4-BE49-F238E27FC236}">
              <a16:creationId xmlns:a16="http://schemas.microsoft.com/office/drawing/2014/main" id="{DC7CF6C1-3049-483D-9EC1-EB4C5AF666C3}"/>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2" name="直線コネクタ 411">
          <a:extLst>
            <a:ext uri="{FF2B5EF4-FFF2-40B4-BE49-F238E27FC236}">
              <a16:creationId xmlns:a16="http://schemas.microsoft.com/office/drawing/2014/main" id="{333F4061-D129-42C0-92BE-1407D51DE334}"/>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3" name="テキスト ボックス 412">
          <a:extLst>
            <a:ext uri="{FF2B5EF4-FFF2-40B4-BE49-F238E27FC236}">
              <a16:creationId xmlns:a16="http://schemas.microsoft.com/office/drawing/2014/main" id="{AD86EE26-1481-4230-BEFC-F95FFBD6792E}"/>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4" name="直線コネクタ 413">
          <a:extLst>
            <a:ext uri="{FF2B5EF4-FFF2-40B4-BE49-F238E27FC236}">
              <a16:creationId xmlns:a16="http://schemas.microsoft.com/office/drawing/2014/main" id="{CC8A5C5E-6A09-48B2-9C10-558E98BA9FE9}"/>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5" name="テキスト ボックス 414">
          <a:extLst>
            <a:ext uri="{FF2B5EF4-FFF2-40B4-BE49-F238E27FC236}">
              <a16:creationId xmlns:a16="http://schemas.microsoft.com/office/drawing/2014/main" id="{5C4299B8-F46E-4B95-ADBC-E74496ECDF93}"/>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6" name="直線コネクタ 415">
          <a:extLst>
            <a:ext uri="{FF2B5EF4-FFF2-40B4-BE49-F238E27FC236}">
              <a16:creationId xmlns:a16="http://schemas.microsoft.com/office/drawing/2014/main" id="{26D3E9C5-A3FC-4D21-A64E-107957546B3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7" name="テキスト ボックス 416">
          <a:extLst>
            <a:ext uri="{FF2B5EF4-FFF2-40B4-BE49-F238E27FC236}">
              <a16:creationId xmlns:a16="http://schemas.microsoft.com/office/drawing/2014/main" id="{F9CF9CB2-3F0C-4F8E-BD80-CEA54E32DFA9}"/>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8" name="直線コネクタ 417">
          <a:extLst>
            <a:ext uri="{FF2B5EF4-FFF2-40B4-BE49-F238E27FC236}">
              <a16:creationId xmlns:a16="http://schemas.microsoft.com/office/drawing/2014/main" id="{73292BA5-D78B-4C80-B828-25C064BB4589}"/>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9" name="【認定こども園・幼稚園・保育所】&#10;有形固定資産減価償却率グラフ枠">
          <a:extLst>
            <a:ext uri="{FF2B5EF4-FFF2-40B4-BE49-F238E27FC236}">
              <a16:creationId xmlns:a16="http://schemas.microsoft.com/office/drawing/2014/main" id="{2E04035C-C592-4F38-B2D2-ABC4A7E6CF2C}"/>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420" name="直線コネクタ 419">
          <a:extLst>
            <a:ext uri="{FF2B5EF4-FFF2-40B4-BE49-F238E27FC236}">
              <a16:creationId xmlns:a16="http://schemas.microsoft.com/office/drawing/2014/main" id="{7472272C-2C1E-440C-8283-944115FA2821}"/>
            </a:ext>
          </a:extLst>
        </xdr:cNvPr>
        <xdr:cNvCxnSpPr/>
      </xdr:nvCxnSpPr>
      <xdr:spPr>
        <a:xfrm flipV="1">
          <a:off x="16318864" y="5735683"/>
          <a:ext cx="0" cy="1557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1" name="【認定こども園・幼稚園・保育所】&#10;有形固定資産減価償却率最小値テキスト">
          <a:extLst>
            <a:ext uri="{FF2B5EF4-FFF2-40B4-BE49-F238E27FC236}">
              <a16:creationId xmlns:a16="http://schemas.microsoft.com/office/drawing/2014/main" id="{338BAB12-B5AD-43E6-8E98-CFE44B3CBA20}"/>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2" name="直線コネクタ 421">
          <a:extLst>
            <a:ext uri="{FF2B5EF4-FFF2-40B4-BE49-F238E27FC236}">
              <a16:creationId xmlns:a16="http://schemas.microsoft.com/office/drawing/2014/main" id="{92005859-F99A-45DC-9AEE-D01D6F79A828}"/>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423" name="【認定こども園・幼稚園・保育所】&#10;有形固定資産減価償却率最大値テキスト">
          <a:extLst>
            <a:ext uri="{FF2B5EF4-FFF2-40B4-BE49-F238E27FC236}">
              <a16:creationId xmlns:a16="http://schemas.microsoft.com/office/drawing/2014/main" id="{A320F89B-A9DF-483C-B8CD-1D3E55998DD3}"/>
            </a:ext>
          </a:extLst>
        </xdr:cNvPr>
        <xdr:cNvSpPr txBox="1"/>
      </xdr:nvSpPr>
      <xdr:spPr>
        <a:xfrm>
          <a:off x="16357600" y="55109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424" name="直線コネクタ 423">
          <a:extLst>
            <a:ext uri="{FF2B5EF4-FFF2-40B4-BE49-F238E27FC236}">
              <a16:creationId xmlns:a16="http://schemas.microsoft.com/office/drawing/2014/main" id="{D6B6A9E9-78C4-4B7B-BC46-55646E1521E5}"/>
            </a:ext>
          </a:extLst>
        </xdr:cNvPr>
        <xdr:cNvCxnSpPr/>
      </xdr:nvCxnSpPr>
      <xdr:spPr>
        <a:xfrm>
          <a:off x="16230600" y="5735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111596</xdr:rowOff>
    </xdr:from>
    <xdr:ext cx="405111" cy="259045"/>
    <xdr:sp macro="" textlink="">
      <xdr:nvSpPr>
        <xdr:cNvPr id="425" name="【認定こども園・幼稚園・保育所】&#10;有形固定資産減価償却率平均値テキスト">
          <a:extLst>
            <a:ext uri="{FF2B5EF4-FFF2-40B4-BE49-F238E27FC236}">
              <a16:creationId xmlns:a16="http://schemas.microsoft.com/office/drawing/2014/main" id="{6D30484F-3479-4D3A-87EF-80B3BF121670}"/>
            </a:ext>
          </a:extLst>
        </xdr:cNvPr>
        <xdr:cNvSpPr txBox="1"/>
      </xdr:nvSpPr>
      <xdr:spPr>
        <a:xfrm>
          <a:off x="16357600" y="64552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133169</xdr:rowOff>
    </xdr:from>
    <xdr:to>
      <xdr:col>85</xdr:col>
      <xdr:colOff>177800</xdr:colOff>
      <xdr:row>38</xdr:row>
      <xdr:rowOff>63319</xdr:rowOff>
    </xdr:to>
    <xdr:sp macro="" textlink="">
      <xdr:nvSpPr>
        <xdr:cNvPr id="426" name="フローチャート: 判断 425">
          <a:extLst>
            <a:ext uri="{FF2B5EF4-FFF2-40B4-BE49-F238E27FC236}">
              <a16:creationId xmlns:a16="http://schemas.microsoft.com/office/drawing/2014/main" id="{26503BE8-25D1-44D7-9A7F-D24F3D9CADFB}"/>
            </a:ext>
          </a:extLst>
        </xdr:cNvPr>
        <xdr:cNvSpPr/>
      </xdr:nvSpPr>
      <xdr:spPr>
        <a:xfrm>
          <a:off x="16268700" y="647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144599</xdr:rowOff>
    </xdr:from>
    <xdr:to>
      <xdr:col>81</xdr:col>
      <xdr:colOff>101600</xdr:colOff>
      <xdr:row>38</xdr:row>
      <xdr:rowOff>74749</xdr:rowOff>
    </xdr:to>
    <xdr:sp macro="" textlink="">
      <xdr:nvSpPr>
        <xdr:cNvPr id="427" name="フローチャート: 判断 426">
          <a:extLst>
            <a:ext uri="{FF2B5EF4-FFF2-40B4-BE49-F238E27FC236}">
              <a16:creationId xmlns:a16="http://schemas.microsoft.com/office/drawing/2014/main" id="{08ABD532-53F3-4B4B-8D4F-31A3EE01AFAC}"/>
            </a:ext>
          </a:extLst>
        </xdr:cNvPr>
        <xdr:cNvSpPr/>
      </xdr:nvSpPr>
      <xdr:spPr>
        <a:xfrm>
          <a:off x="15430500" y="648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142966</xdr:rowOff>
    </xdr:from>
    <xdr:to>
      <xdr:col>76</xdr:col>
      <xdr:colOff>165100</xdr:colOff>
      <xdr:row>38</xdr:row>
      <xdr:rowOff>73116</xdr:rowOff>
    </xdr:to>
    <xdr:sp macro="" textlink="">
      <xdr:nvSpPr>
        <xdr:cNvPr id="428" name="フローチャート: 判断 427">
          <a:extLst>
            <a:ext uri="{FF2B5EF4-FFF2-40B4-BE49-F238E27FC236}">
              <a16:creationId xmlns:a16="http://schemas.microsoft.com/office/drawing/2014/main" id="{171C0F11-A1FE-42E9-B02F-7A2675C20DC2}"/>
            </a:ext>
          </a:extLst>
        </xdr:cNvPr>
        <xdr:cNvSpPr/>
      </xdr:nvSpPr>
      <xdr:spPr>
        <a:xfrm>
          <a:off x="14541500" y="648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120106</xdr:rowOff>
    </xdr:from>
    <xdr:to>
      <xdr:col>72</xdr:col>
      <xdr:colOff>38100</xdr:colOff>
      <xdr:row>38</xdr:row>
      <xdr:rowOff>50256</xdr:rowOff>
    </xdr:to>
    <xdr:sp macro="" textlink="">
      <xdr:nvSpPr>
        <xdr:cNvPr id="429" name="フローチャート: 判断 428">
          <a:extLst>
            <a:ext uri="{FF2B5EF4-FFF2-40B4-BE49-F238E27FC236}">
              <a16:creationId xmlns:a16="http://schemas.microsoft.com/office/drawing/2014/main" id="{E305CB4A-D027-4022-8F7D-AB06ED02E01F}"/>
            </a:ext>
          </a:extLst>
        </xdr:cNvPr>
        <xdr:cNvSpPr/>
      </xdr:nvSpPr>
      <xdr:spPr>
        <a:xfrm>
          <a:off x="13652500" y="6463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98878</xdr:rowOff>
    </xdr:from>
    <xdr:to>
      <xdr:col>67</xdr:col>
      <xdr:colOff>101600</xdr:colOff>
      <xdr:row>38</xdr:row>
      <xdr:rowOff>29028</xdr:rowOff>
    </xdr:to>
    <xdr:sp macro="" textlink="">
      <xdr:nvSpPr>
        <xdr:cNvPr id="430" name="フローチャート: 判断 429">
          <a:extLst>
            <a:ext uri="{FF2B5EF4-FFF2-40B4-BE49-F238E27FC236}">
              <a16:creationId xmlns:a16="http://schemas.microsoft.com/office/drawing/2014/main" id="{6A1A32C7-4CC8-431D-A9F8-B5936428322B}"/>
            </a:ext>
          </a:extLst>
        </xdr:cNvPr>
        <xdr:cNvSpPr/>
      </xdr:nvSpPr>
      <xdr:spPr>
        <a:xfrm>
          <a:off x="12763500" y="64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3393E3CF-5B1D-4C19-910E-D00701E5508F}"/>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D50DA1C7-24DB-451C-922C-4040AFEE6C6D}"/>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F0F957EC-0F83-4D5D-9ADC-EDE9D460C1D3}"/>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42833BEB-381D-4A95-B028-C084BB06EF9B}"/>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E55284F6-8FA9-4298-990F-3552B6785C7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92347</xdr:rowOff>
    </xdr:from>
    <xdr:to>
      <xdr:col>85</xdr:col>
      <xdr:colOff>177800</xdr:colOff>
      <xdr:row>38</xdr:row>
      <xdr:rowOff>22497</xdr:rowOff>
    </xdr:to>
    <xdr:sp macro="" textlink="">
      <xdr:nvSpPr>
        <xdr:cNvPr id="436" name="楕円 435">
          <a:extLst>
            <a:ext uri="{FF2B5EF4-FFF2-40B4-BE49-F238E27FC236}">
              <a16:creationId xmlns:a16="http://schemas.microsoft.com/office/drawing/2014/main" id="{5CDC5518-A5AE-464C-B3B2-B81A78705216}"/>
            </a:ext>
          </a:extLst>
        </xdr:cNvPr>
        <xdr:cNvSpPr/>
      </xdr:nvSpPr>
      <xdr:spPr>
        <a:xfrm>
          <a:off x="16268700" y="6435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115224</xdr:rowOff>
    </xdr:from>
    <xdr:ext cx="405111" cy="259045"/>
    <xdr:sp macro="" textlink="">
      <xdr:nvSpPr>
        <xdr:cNvPr id="437" name="【認定こども園・幼稚園・保育所】&#10;有形固定資産減価償却率該当値テキスト">
          <a:extLst>
            <a:ext uri="{FF2B5EF4-FFF2-40B4-BE49-F238E27FC236}">
              <a16:creationId xmlns:a16="http://schemas.microsoft.com/office/drawing/2014/main" id="{35A779F0-61D1-4D03-A68A-6F479B0CF303}"/>
            </a:ext>
          </a:extLst>
        </xdr:cNvPr>
        <xdr:cNvSpPr txBox="1"/>
      </xdr:nvSpPr>
      <xdr:spPr>
        <a:xfrm>
          <a:off x="16357600" y="62874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56424</xdr:rowOff>
    </xdr:from>
    <xdr:to>
      <xdr:col>81</xdr:col>
      <xdr:colOff>101600</xdr:colOff>
      <xdr:row>37</xdr:row>
      <xdr:rowOff>158024</xdr:rowOff>
    </xdr:to>
    <xdr:sp macro="" textlink="">
      <xdr:nvSpPr>
        <xdr:cNvPr id="438" name="楕円 437">
          <a:extLst>
            <a:ext uri="{FF2B5EF4-FFF2-40B4-BE49-F238E27FC236}">
              <a16:creationId xmlns:a16="http://schemas.microsoft.com/office/drawing/2014/main" id="{B77C782D-37A6-4CED-B743-B062DDD51453}"/>
            </a:ext>
          </a:extLst>
        </xdr:cNvPr>
        <xdr:cNvSpPr/>
      </xdr:nvSpPr>
      <xdr:spPr>
        <a:xfrm>
          <a:off x="15430500" y="6400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107224</xdr:rowOff>
    </xdr:from>
    <xdr:to>
      <xdr:col>85</xdr:col>
      <xdr:colOff>127000</xdr:colOff>
      <xdr:row>37</xdr:row>
      <xdr:rowOff>143147</xdr:rowOff>
    </xdr:to>
    <xdr:cxnSp macro="">
      <xdr:nvCxnSpPr>
        <xdr:cNvPr id="439" name="直線コネクタ 438">
          <a:extLst>
            <a:ext uri="{FF2B5EF4-FFF2-40B4-BE49-F238E27FC236}">
              <a16:creationId xmlns:a16="http://schemas.microsoft.com/office/drawing/2014/main" id="{42CF7B42-2519-4D03-94CF-F6C9FD47B46F}"/>
            </a:ext>
          </a:extLst>
        </xdr:cNvPr>
        <xdr:cNvCxnSpPr/>
      </xdr:nvCxnSpPr>
      <xdr:spPr>
        <a:xfrm>
          <a:off x="15481300" y="6450874"/>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20501</xdr:rowOff>
    </xdr:from>
    <xdr:to>
      <xdr:col>76</xdr:col>
      <xdr:colOff>165100</xdr:colOff>
      <xdr:row>37</xdr:row>
      <xdr:rowOff>122101</xdr:rowOff>
    </xdr:to>
    <xdr:sp macro="" textlink="">
      <xdr:nvSpPr>
        <xdr:cNvPr id="440" name="楕円 439">
          <a:extLst>
            <a:ext uri="{FF2B5EF4-FFF2-40B4-BE49-F238E27FC236}">
              <a16:creationId xmlns:a16="http://schemas.microsoft.com/office/drawing/2014/main" id="{1CDD671D-105F-4B83-98E0-D8990775A335}"/>
            </a:ext>
          </a:extLst>
        </xdr:cNvPr>
        <xdr:cNvSpPr/>
      </xdr:nvSpPr>
      <xdr:spPr>
        <a:xfrm>
          <a:off x="14541500" y="6364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71301</xdr:rowOff>
    </xdr:from>
    <xdr:to>
      <xdr:col>81</xdr:col>
      <xdr:colOff>50800</xdr:colOff>
      <xdr:row>37</xdr:row>
      <xdr:rowOff>107224</xdr:rowOff>
    </xdr:to>
    <xdr:cxnSp macro="">
      <xdr:nvCxnSpPr>
        <xdr:cNvPr id="441" name="直線コネクタ 440">
          <a:extLst>
            <a:ext uri="{FF2B5EF4-FFF2-40B4-BE49-F238E27FC236}">
              <a16:creationId xmlns:a16="http://schemas.microsoft.com/office/drawing/2014/main" id="{9FDDA0EA-011F-4590-94DB-32D8A2B15B44}"/>
            </a:ext>
          </a:extLst>
        </xdr:cNvPr>
        <xdr:cNvCxnSpPr/>
      </xdr:nvCxnSpPr>
      <xdr:spPr>
        <a:xfrm>
          <a:off x="14592300" y="6414951"/>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156028</xdr:rowOff>
    </xdr:from>
    <xdr:to>
      <xdr:col>72</xdr:col>
      <xdr:colOff>38100</xdr:colOff>
      <xdr:row>37</xdr:row>
      <xdr:rowOff>86178</xdr:rowOff>
    </xdr:to>
    <xdr:sp macro="" textlink="">
      <xdr:nvSpPr>
        <xdr:cNvPr id="442" name="楕円 441">
          <a:extLst>
            <a:ext uri="{FF2B5EF4-FFF2-40B4-BE49-F238E27FC236}">
              <a16:creationId xmlns:a16="http://schemas.microsoft.com/office/drawing/2014/main" id="{BEC54EB6-0C8D-4D0B-8BD1-746890FD7F30}"/>
            </a:ext>
          </a:extLst>
        </xdr:cNvPr>
        <xdr:cNvSpPr/>
      </xdr:nvSpPr>
      <xdr:spPr>
        <a:xfrm>
          <a:off x="13652500" y="6328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35378</xdr:rowOff>
    </xdr:from>
    <xdr:to>
      <xdr:col>76</xdr:col>
      <xdr:colOff>114300</xdr:colOff>
      <xdr:row>37</xdr:row>
      <xdr:rowOff>71301</xdr:rowOff>
    </xdr:to>
    <xdr:cxnSp macro="">
      <xdr:nvCxnSpPr>
        <xdr:cNvPr id="443" name="直線コネクタ 442">
          <a:extLst>
            <a:ext uri="{FF2B5EF4-FFF2-40B4-BE49-F238E27FC236}">
              <a16:creationId xmlns:a16="http://schemas.microsoft.com/office/drawing/2014/main" id="{08D86AF8-AA45-43BD-8B49-09852B63E8FC}"/>
            </a:ext>
          </a:extLst>
        </xdr:cNvPr>
        <xdr:cNvCxnSpPr/>
      </xdr:nvCxnSpPr>
      <xdr:spPr>
        <a:xfrm>
          <a:off x="13703300" y="6379028"/>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120106</xdr:rowOff>
    </xdr:from>
    <xdr:to>
      <xdr:col>67</xdr:col>
      <xdr:colOff>101600</xdr:colOff>
      <xdr:row>37</xdr:row>
      <xdr:rowOff>50256</xdr:rowOff>
    </xdr:to>
    <xdr:sp macro="" textlink="">
      <xdr:nvSpPr>
        <xdr:cNvPr id="444" name="楕円 443">
          <a:extLst>
            <a:ext uri="{FF2B5EF4-FFF2-40B4-BE49-F238E27FC236}">
              <a16:creationId xmlns:a16="http://schemas.microsoft.com/office/drawing/2014/main" id="{16E176A9-EBAA-49F6-A2D8-5025EA6048A8}"/>
            </a:ext>
          </a:extLst>
        </xdr:cNvPr>
        <xdr:cNvSpPr/>
      </xdr:nvSpPr>
      <xdr:spPr>
        <a:xfrm>
          <a:off x="12763500" y="6292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170906</xdr:rowOff>
    </xdr:from>
    <xdr:to>
      <xdr:col>71</xdr:col>
      <xdr:colOff>177800</xdr:colOff>
      <xdr:row>37</xdr:row>
      <xdr:rowOff>35378</xdr:rowOff>
    </xdr:to>
    <xdr:cxnSp macro="">
      <xdr:nvCxnSpPr>
        <xdr:cNvPr id="445" name="直線コネクタ 444">
          <a:extLst>
            <a:ext uri="{FF2B5EF4-FFF2-40B4-BE49-F238E27FC236}">
              <a16:creationId xmlns:a16="http://schemas.microsoft.com/office/drawing/2014/main" id="{930A7765-E664-49BC-A3DD-91467189D6D3}"/>
            </a:ext>
          </a:extLst>
        </xdr:cNvPr>
        <xdr:cNvCxnSpPr/>
      </xdr:nvCxnSpPr>
      <xdr:spPr>
        <a:xfrm>
          <a:off x="12814300" y="6343106"/>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65876</xdr:rowOff>
    </xdr:from>
    <xdr:ext cx="405111" cy="259045"/>
    <xdr:sp macro="" textlink="">
      <xdr:nvSpPr>
        <xdr:cNvPr id="446" name="n_1aveValue【認定こども園・幼稚園・保育所】&#10;有形固定資産減価償却率">
          <a:extLst>
            <a:ext uri="{FF2B5EF4-FFF2-40B4-BE49-F238E27FC236}">
              <a16:creationId xmlns:a16="http://schemas.microsoft.com/office/drawing/2014/main" id="{196AD09C-16D4-445B-9230-273F2DF80141}"/>
            </a:ext>
          </a:extLst>
        </xdr:cNvPr>
        <xdr:cNvSpPr txBox="1"/>
      </xdr:nvSpPr>
      <xdr:spPr>
        <a:xfrm>
          <a:off x="15266044" y="6580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64243</xdr:rowOff>
    </xdr:from>
    <xdr:ext cx="405111" cy="259045"/>
    <xdr:sp macro="" textlink="">
      <xdr:nvSpPr>
        <xdr:cNvPr id="447" name="n_2aveValue【認定こども園・幼稚園・保育所】&#10;有形固定資産減価償却率">
          <a:extLst>
            <a:ext uri="{FF2B5EF4-FFF2-40B4-BE49-F238E27FC236}">
              <a16:creationId xmlns:a16="http://schemas.microsoft.com/office/drawing/2014/main" id="{24CA9DB9-1790-4670-8D15-4C0DA61BF0DB}"/>
            </a:ext>
          </a:extLst>
        </xdr:cNvPr>
        <xdr:cNvSpPr txBox="1"/>
      </xdr:nvSpPr>
      <xdr:spPr>
        <a:xfrm>
          <a:off x="14389744" y="6579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41383</xdr:rowOff>
    </xdr:from>
    <xdr:ext cx="405111" cy="259045"/>
    <xdr:sp macro="" textlink="">
      <xdr:nvSpPr>
        <xdr:cNvPr id="448" name="n_3aveValue【認定こども園・幼稚園・保育所】&#10;有形固定資産減価償却率">
          <a:extLst>
            <a:ext uri="{FF2B5EF4-FFF2-40B4-BE49-F238E27FC236}">
              <a16:creationId xmlns:a16="http://schemas.microsoft.com/office/drawing/2014/main" id="{30C4E596-BE2E-44B6-B04E-21047C764BBE}"/>
            </a:ext>
          </a:extLst>
        </xdr:cNvPr>
        <xdr:cNvSpPr txBox="1"/>
      </xdr:nvSpPr>
      <xdr:spPr>
        <a:xfrm>
          <a:off x="13500744" y="6556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20155</xdr:rowOff>
    </xdr:from>
    <xdr:ext cx="405111" cy="259045"/>
    <xdr:sp macro="" textlink="">
      <xdr:nvSpPr>
        <xdr:cNvPr id="449" name="n_4aveValue【認定こども園・幼稚園・保育所】&#10;有形固定資産減価償却率">
          <a:extLst>
            <a:ext uri="{FF2B5EF4-FFF2-40B4-BE49-F238E27FC236}">
              <a16:creationId xmlns:a16="http://schemas.microsoft.com/office/drawing/2014/main" id="{4C05DFB6-D399-4EAB-B01F-4674DA3A498A}"/>
            </a:ext>
          </a:extLst>
        </xdr:cNvPr>
        <xdr:cNvSpPr txBox="1"/>
      </xdr:nvSpPr>
      <xdr:spPr>
        <a:xfrm>
          <a:off x="12611744" y="6535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3101</xdr:rowOff>
    </xdr:from>
    <xdr:ext cx="405111" cy="259045"/>
    <xdr:sp macro="" textlink="">
      <xdr:nvSpPr>
        <xdr:cNvPr id="450" name="n_1mainValue【認定こども園・幼稚園・保育所】&#10;有形固定資産減価償却率">
          <a:extLst>
            <a:ext uri="{FF2B5EF4-FFF2-40B4-BE49-F238E27FC236}">
              <a16:creationId xmlns:a16="http://schemas.microsoft.com/office/drawing/2014/main" id="{3FBE9A41-A110-4AA2-A902-E1AB5FCA8EAA}"/>
            </a:ext>
          </a:extLst>
        </xdr:cNvPr>
        <xdr:cNvSpPr txBox="1"/>
      </xdr:nvSpPr>
      <xdr:spPr>
        <a:xfrm>
          <a:off x="15266044" y="6175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138628</xdr:rowOff>
    </xdr:from>
    <xdr:ext cx="405111" cy="259045"/>
    <xdr:sp macro="" textlink="">
      <xdr:nvSpPr>
        <xdr:cNvPr id="451" name="n_2mainValue【認定こども園・幼稚園・保育所】&#10;有形固定資産減価償却率">
          <a:extLst>
            <a:ext uri="{FF2B5EF4-FFF2-40B4-BE49-F238E27FC236}">
              <a16:creationId xmlns:a16="http://schemas.microsoft.com/office/drawing/2014/main" id="{98E6DA5A-2566-4293-9AD5-4F262956D89D}"/>
            </a:ext>
          </a:extLst>
        </xdr:cNvPr>
        <xdr:cNvSpPr txBox="1"/>
      </xdr:nvSpPr>
      <xdr:spPr>
        <a:xfrm>
          <a:off x="14389744" y="6139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102705</xdr:rowOff>
    </xdr:from>
    <xdr:ext cx="405111" cy="259045"/>
    <xdr:sp macro="" textlink="">
      <xdr:nvSpPr>
        <xdr:cNvPr id="452" name="n_3mainValue【認定こども園・幼稚園・保育所】&#10;有形固定資産減価償却率">
          <a:extLst>
            <a:ext uri="{FF2B5EF4-FFF2-40B4-BE49-F238E27FC236}">
              <a16:creationId xmlns:a16="http://schemas.microsoft.com/office/drawing/2014/main" id="{3854CE68-DE2E-4F23-8E31-C56C175C1613}"/>
            </a:ext>
          </a:extLst>
        </xdr:cNvPr>
        <xdr:cNvSpPr txBox="1"/>
      </xdr:nvSpPr>
      <xdr:spPr>
        <a:xfrm>
          <a:off x="13500744" y="6103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66783</xdr:rowOff>
    </xdr:from>
    <xdr:ext cx="405111" cy="259045"/>
    <xdr:sp macro="" textlink="">
      <xdr:nvSpPr>
        <xdr:cNvPr id="453" name="n_4mainValue【認定こども園・幼稚園・保育所】&#10;有形固定資産減価償却率">
          <a:extLst>
            <a:ext uri="{FF2B5EF4-FFF2-40B4-BE49-F238E27FC236}">
              <a16:creationId xmlns:a16="http://schemas.microsoft.com/office/drawing/2014/main" id="{163F9723-4194-493F-B194-C46AE5F5BE90}"/>
            </a:ext>
          </a:extLst>
        </xdr:cNvPr>
        <xdr:cNvSpPr txBox="1"/>
      </xdr:nvSpPr>
      <xdr:spPr>
        <a:xfrm>
          <a:off x="12611744" y="6067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4" name="正方形/長方形 453">
          <a:extLst>
            <a:ext uri="{FF2B5EF4-FFF2-40B4-BE49-F238E27FC236}">
              <a16:creationId xmlns:a16="http://schemas.microsoft.com/office/drawing/2014/main" id="{F0029F1A-E490-4A4C-B1BB-C08ECFB8A487}"/>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5" name="正方形/長方形 454">
          <a:extLst>
            <a:ext uri="{FF2B5EF4-FFF2-40B4-BE49-F238E27FC236}">
              <a16:creationId xmlns:a16="http://schemas.microsoft.com/office/drawing/2014/main" id="{C37AEE89-3D71-4261-8059-E663C7197192}"/>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6" name="正方形/長方形 455">
          <a:extLst>
            <a:ext uri="{FF2B5EF4-FFF2-40B4-BE49-F238E27FC236}">
              <a16:creationId xmlns:a16="http://schemas.microsoft.com/office/drawing/2014/main" id="{E7EF203F-78B9-4552-BD91-4B83DB9683F4}"/>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7" name="正方形/長方形 456">
          <a:extLst>
            <a:ext uri="{FF2B5EF4-FFF2-40B4-BE49-F238E27FC236}">
              <a16:creationId xmlns:a16="http://schemas.microsoft.com/office/drawing/2014/main" id="{63D1A010-5348-4348-A617-1B0571A66A5D}"/>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8" name="正方形/長方形 457">
          <a:extLst>
            <a:ext uri="{FF2B5EF4-FFF2-40B4-BE49-F238E27FC236}">
              <a16:creationId xmlns:a16="http://schemas.microsoft.com/office/drawing/2014/main" id="{4462B265-219B-4873-82D6-E68AB37BE72F}"/>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9" name="正方形/長方形 458">
          <a:extLst>
            <a:ext uri="{FF2B5EF4-FFF2-40B4-BE49-F238E27FC236}">
              <a16:creationId xmlns:a16="http://schemas.microsoft.com/office/drawing/2014/main" id="{6A6162B4-6D19-4422-8CC5-D0136B05E27A}"/>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0" name="正方形/長方形 459">
          <a:extLst>
            <a:ext uri="{FF2B5EF4-FFF2-40B4-BE49-F238E27FC236}">
              <a16:creationId xmlns:a16="http://schemas.microsoft.com/office/drawing/2014/main" id="{E211A552-1E4B-4B1D-B64A-94D52C5164C6}"/>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1" name="正方形/長方形 460">
          <a:extLst>
            <a:ext uri="{FF2B5EF4-FFF2-40B4-BE49-F238E27FC236}">
              <a16:creationId xmlns:a16="http://schemas.microsoft.com/office/drawing/2014/main" id="{89C487EE-892A-4BA4-8C51-A6EC034E1F38}"/>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2" name="テキスト ボックス 461">
          <a:extLst>
            <a:ext uri="{FF2B5EF4-FFF2-40B4-BE49-F238E27FC236}">
              <a16:creationId xmlns:a16="http://schemas.microsoft.com/office/drawing/2014/main" id="{78D2DF83-501B-4E43-B395-481957C68211}"/>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3" name="直線コネクタ 462">
          <a:extLst>
            <a:ext uri="{FF2B5EF4-FFF2-40B4-BE49-F238E27FC236}">
              <a16:creationId xmlns:a16="http://schemas.microsoft.com/office/drawing/2014/main" id="{49FE845D-AF75-4B29-BFF1-04714AFE27B4}"/>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4" name="直線コネクタ 463">
          <a:extLst>
            <a:ext uri="{FF2B5EF4-FFF2-40B4-BE49-F238E27FC236}">
              <a16:creationId xmlns:a16="http://schemas.microsoft.com/office/drawing/2014/main" id="{0C64FF9B-0E0C-470D-8082-E4028B0F0009}"/>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5" name="テキスト ボックス 464">
          <a:extLst>
            <a:ext uri="{FF2B5EF4-FFF2-40B4-BE49-F238E27FC236}">
              <a16:creationId xmlns:a16="http://schemas.microsoft.com/office/drawing/2014/main" id="{B5BFC9EE-5EFF-4879-B3F5-21B9020C6561}"/>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6" name="直線コネクタ 465">
          <a:extLst>
            <a:ext uri="{FF2B5EF4-FFF2-40B4-BE49-F238E27FC236}">
              <a16:creationId xmlns:a16="http://schemas.microsoft.com/office/drawing/2014/main" id="{28D1EB8D-7D3B-4E60-BDEE-1B9750A7F143}"/>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7" name="テキスト ボックス 466">
          <a:extLst>
            <a:ext uri="{FF2B5EF4-FFF2-40B4-BE49-F238E27FC236}">
              <a16:creationId xmlns:a16="http://schemas.microsoft.com/office/drawing/2014/main" id="{0926F92D-8A6B-406E-97D7-0C193B787E6A}"/>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8" name="直線コネクタ 467">
          <a:extLst>
            <a:ext uri="{FF2B5EF4-FFF2-40B4-BE49-F238E27FC236}">
              <a16:creationId xmlns:a16="http://schemas.microsoft.com/office/drawing/2014/main" id="{A705D81C-F6DB-4740-A0C3-90C38C028DDE}"/>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9" name="テキスト ボックス 468">
          <a:extLst>
            <a:ext uri="{FF2B5EF4-FFF2-40B4-BE49-F238E27FC236}">
              <a16:creationId xmlns:a16="http://schemas.microsoft.com/office/drawing/2014/main" id="{C678B86B-41E6-4440-9468-0B99745AEB0F}"/>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0" name="直線コネクタ 469">
          <a:extLst>
            <a:ext uri="{FF2B5EF4-FFF2-40B4-BE49-F238E27FC236}">
              <a16:creationId xmlns:a16="http://schemas.microsoft.com/office/drawing/2014/main" id="{88FD03E1-6317-4D39-A4FF-0EB23377D8D2}"/>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71" name="テキスト ボックス 470">
          <a:extLst>
            <a:ext uri="{FF2B5EF4-FFF2-40B4-BE49-F238E27FC236}">
              <a16:creationId xmlns:a16="http://schemas.microsoft.com/office/drawing/2014/main" id="{51CF2F96-280F-40C5-90D7-8D1E8CF3D287}"/>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2" name="直線コネクタ 471">
          <a:extLst>
            <a:ext uri="{FF2B5EF4-FFF2-40B4-BE49-F238E27FC236}">
              <a16:creationId xmlns:a16="http://schemas.microsoft.com/office/drawing/2014/main" id="{6690AEBD-332C-4A87-91ED-2771C09B17DB}"/>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3" name="テキスト ボックス 472">
          <a:extLst>
            <a:ext uri="{FF2B5EF4-FFF2-40B4-BE49-F238E27FC236}">
              <a16:creationId xmlns:a16="http://schemas.microsoft.com/office/drawing/2014/main" id="{88C904C3-0259-493B-82AE-4CD3D8CDADAE}"/>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4" name="【認定こども園・幼稚園・保育所】&#10;一人当たり面積グラフ枠">
          <a:extLst>
            <a:ext uri="{FF2B5EF4-FFF2-40B4-BE49-F238E27FC236}">
              <a16:creationId xmlns:a16="http://schemas.microsoft.com/office/drawing/2014/main" id="{49CEBA4D-1EF3-4424-8A56-02DCC006DAD5}"/>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141122</xdr:rowOff>
    </xdr:from>
    <xdr:to>
      <xdr:col>116</xdr:col>
      <xdr:colOff>62864</xdr:colOff>
      <xdr:row>41</xdr:row>
      <xdr:rowOff>110490</xdr:rowOff>
    </xdr:to>
    <xdr:cxnSp macro="">
      <xdr:nvCxnSpPr>
        <xdr:cNvPr id="475" name="直線コネクタ 474">
          <a:extLst>
            <a:ext uri="{FF2B5EF4-FFF2-40B4-BE49-F238E27FC236}">
              <a16:creationId xmlns:a16="http://schemas.microsoft.com/office/drawing/2014/main" id="{F1B3E2FB-A6D4-47E2-AEAA-8B7F00FEA886}"/>
            </a:ext>
          </a:extLst>
        </xdr:cNvPr>
        <xdr:cNvCxnSpPr/>
      </xdr:nvCxnSpPr>
      <xdr:spPr>
        <a:xfrm flipV="1">
          <a:off x="22160864" y="5970422"/>
          <a:ext cx="0" cy="11695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114317</xdr:rowOff>
    </xdr:from>
    <xdr:ext cx="469744" cy="259045"/>
    <xdr:sp macro="" textlink="">
      <xdr:nvSpPr>
        <xdr:cNvPr id="476" name="【認定こども園・幼稚園・保育所】&#10;一人当たり面積最小値テキスト">
          <a:extLst>
            <a:ext uri="{FF2B5EF4-FFF2-40B4-BE49-F238E27FC236}">
              <a16:creationId xmlns:a16="http://schemas.microsoft.com/office/drawing/2014/main" id="{18B11D3A-3607-49CB-B481-731B08E145C7}"/>
            </a:ext>
          </a:extLst>
        </xdr:cNvPr>
        <xdr:cNvSpPr txBox="1"/>
      </xdr:nvSpPr>
      <xdr:spPr>
        <a:xfrm>
          <a:off x="22199600" y="7143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110490</xdr:rowOff>
    </xdr:from>
    <xdr:to>
      <xdr:col>116</xdr:col>
      <xdr:colOff>152400</xdr:colOff>
      <xdr:row>41</xdr:row>
      <xdr:rowOff>110490</xdr:rowOff>
    </xdr:to>
    <xdr:cxnSp macro="">
      <xdr:nvCxnSpPr>
        <xdr:cNvPr id="477" name="直線コネクタ 476">
          <a:extLst>
            <a:ext uri="{FF2B5EF4-FFF2-40B4-BE49-F238E27FC236}">
              <a16:creationId xmlns:a16="http://schemas.microsoft.com/office/drawing/2014/main" id="{44C65D91-93DD-4F9F-9CC8-417872E453E9}"/>
            </a:ext>
          </a:extLst>
        </xdr:cNvPr>
        <xdr:cNvCxnSpPr/>
      </xdr:nvCxnSpPr>
      <xdr:spPr>
        <a:xfrm>
          <a:off x="22072600" y="7139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87799</xdr:rowOff>
    </xdr:from>
    <xdr:ext cx="469744" cy="259045"/>
    <xdr:sp macro="" textlink="">
      <xdr:nvSpPr>
        <xdr:cNvPr id="478" name="【認定こども園・幼稚園・保育所】&#10;一人当たり面積最大値テキスト">
          <a:extLst>
            <a:ext uri="{FF2B5EF4-FFF2-40B4-BE49-F238E27FC236}">
              <a16:creationId xmlns:a16="http://schemas.microsoft.com/office/drawing/2014/main" id="{38B92BF0-98E2-44AD-9F5D-2C7A03A8888C}"/>
            </a:ext>
          </a:extLst>
        </xdr:cNvPr>
        <xdr:cNvSpPr txBox="1"/>
      </xdr:nvSpPr>
      <xdr:spPr>
        <a:xfrm>
          <a:off x="22199600" y="5745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141122</xdr:rowOff>
    </xdr:from>
    <xdr:to>
      <xdr:col>116</xdr:col>
      <xdr:colOff>152400</xdr:colOff>
      <xdr:row>34</xdr:row>
      <xdr:rowOff>141122</xdr:rowOff>
    </xdr:to>
    <xdr:cxnSp macro="">
      <xdr:nvCxnSpPr>
        <xdr:cNvPr id="479" name="直線コネクタ 478">
          <a:extLst>
            <a:ext uri="{FF2B5EF4-FFF2-40B4-BE49-F238E27FC236}">
              <a16:creationId xmlns:a16="http://schemas.microsoft.com/office/drawing/2014/main" id="{5F73F01B-60EE-4915-BA35-6311936238CB}"/>
            </a:ext>
          </a:extLst>
        </xdr:cNvPr>
        <xdr:cNvCxnSpPr/>
      </xdr:nvCxnSpPr>
      <xdr:spPr>
        <a:xfrm>
          <a:off x="22072600" y="5970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57421</xdr:rowOff>
    </xdr:from>
    <xdr:ext cx="469744" cy="259045"/>
    <xdr:sp macro="" textlink="">
      <xdr:nvSpPr>
        <xdr:cNvPr id="480" name="【認定こども園・幼稚園・保育所】&#10;一人当たり面積平均値テキスト">
          <a:extLst>
            <a:ext uri="{FF2B5EF4-FFF2-40B4-BE49-F238E27FC236}">
              <a16:creationId xmlns:a16="http://schemas.microsoft.com/office/drawing/2014/main" id="{84EC556C-1166-4CC4-84C5-4889F51D37FF}"/>
            </a:ext>
          </a:extLst>
        </xdr:cNvPr>
        <xdr:cNvSpPr txBox="1"/>
      </xdr:nvSpPr>
      <xdr:spPr>
        <a:xfrm>
          <a:off x="22199600" y="67439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34544</xdr:rowOff>
    </xdr:from>
    <xdr:to>
      <xdr:col>116</xdr:col>
      <xdr:colOff>114300</xdr:colOff>
      <xdr:row>40</xdr:row>
      <xdr:rowOff>136144</xdr:rowOff>
    </xdr:to>
    <xdr:sp macro="" textlink="">
      <xdr:nvSpPr>
        <xdr:cNvPr id="481" name="フローチャート: 判断 480">
          <a:extLst>
            <a:ext uri="{FF2B5EF4-FFF2-40B4-BE49-F238E27FC236}">
              <a16:creationId xmlns:a16="http://schemas.microsoft.com/office/drawing/2014/main" id="{D49E3592-8F93-4283-85DF-2B2F2A85091A}"/>
            </a:ext>
          </a:extLst>
        </xdr:cNvPr>
        <xdr:cNvSpPr/>
      </xdr:nvSpPr>
      <xdr:spPr>
        <a:xfrm>
          <a:off x="22110700" y="6892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38659</xdr:rowOff>
    </xdr:from>
    <xdr:to>
      <xdr:col>112</xdr:col>
      <xdr:colOff>38100</xdr:colOff>
      <xdr:row>40</xdr:row>
      <xdr:rowOff>140259</xdr:rowOff>
    </xdr:to>
    <xdr:sp macro="" textlink="">
      <xdr:nvSpPr>
        <xdr:cNvPr id="482" name="フローチャート: 判断 481">
          <a:extLst>
            <a:ext uri="{FF2B5EF4-FFF2-40B4-BE49-F238E27FC236}">
              <a16:creationId xmlns:a16="http://schemas.microsoft.com/office/drawing/2014/main" id="{C6C27237-2B65-44A5-832B-9A5B756E3025}"/>
            </a:ext>
          </a:extLst>
        </xdr:cNvPr>
        <xdr:cNvSpPr/>
      </xdr:nvSpPr>
      <xdr:spPr>
        <a:xfrm>
          <a:off x="21272500" y="689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50088</xdr:rowOff>
    </xdr:from>
    <xdr:to>
      <xdr:col>107</xdr:col>
      <xdr:colOff>101600</xdr:colOff>
      <xdr:row>40</xdr:row>
      <xdr:rowOff>151688</xdr:rowOff>
    </xdr:to>
    <xdr:sp macro="" textlink="">
      <xdr:nvSpPr>
        <xdr:cNvPr id="483" name="フローチャート: 判断 482">
          <a:extLst>
            <a:ext uri="{FF2B5EF4-FFF2-40B4-BE49-F238E27FC236}">
              <a16:creationId xmlns:a16="http://schemas.microsoft.com/office/drawing/2014/main" id="{D6D0EE85-26C3-44EC-9302-1CA5301F2C5F}"/>
            </a:ext>
          </a:extLst>
        </xdr:cNvPr>
        <xdr:cNvSpPr/>
      </xdr:nvSpPr>
      <xdr:spPr>
        <a:xfrm>
          <a:off x="20383500" y="6908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56490</xdr:rowOff>
    </xdr:from>
    <xdr:to>
      <xdr:col>102</xdr:col>
      <xdr:colOff>165100</xdr:colOff>
      <xdr:row>40</xdr:row>
      <xdr:rowOff>158090</xdr:rowOff>
    </xdr:to>
    <xdr:sp macro="" textlink="">
      <xdr:nvSpPr>
        <xdr:cNvPr id="484" name="フローチャート: 判断 483">
          <a:extLst>
            <a:ext uri="{FF2B5EF4-FFF2-40B4-BE49-F238E27FC236}">
              <a16:creationId xmlns:a16="http://schemas.microsoft.com/office/drawing/2014/main" id="{62E8A80D-29E5-4CA3-8664-88CB130FDB62}"/>
            </a:ext>
          </a:extLst>
        </xdr:cNvPr>
        <xdr:cNvSpPr/>
      </xdr:nvSpPr>
      <xdr:spPr>
        <a:xfrm>
          <a:off x="19494500" y="691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61976</xdr:rowOff>
    </xdr:from>
    <xdr:to>
      <xdr:col>98</xdr:col>
      <xdr:colOff>38100</xdr:colOff>
      <xdr:row>40</xdr:row>
      <xdr:rowOff>163576</xdr:rowOff>
    </xdr:to>
    <xdr:sp macro="" textlink="">
      <xdr:nvSpPr>
        <xdr:cNvPr id="485" name="フローチャート: 判断 484">
          <a:extLst>
            <a:ext uri="{FF2B5EF4-FFF2-40B4-BE49-F238E27FC236}">
              <a16:creationId xmlns:a16="http://schemas.microsoft.com/office/drawing/2014/main" id="{C581C38D-4E2C-4295-B05F-ACFDA4902828}"/>
            </a:ext>
          </a:extLst>
        </xdr:cNvPr>
        <xdr:cNvSpPr/>
      </xdr:nvSpPr>
      <xdr:spPr>
        <a:xfrm>
          <a:off x="18605500" y="691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E555948B-73DE-4863-BF81-C2A3342D236B}"/>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1E8D4D54-B5CC-4269-9D92-846CE0B0E734}"/>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936AB0B7-C1C1-45D7-8F50-EBBED81A06BF}"/>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60936AD7-7D1D-4F37-BD16-56D623DCB3D4}"/>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4988F26F-6F3A-475F-86C0-6EF45E3707EF}"/>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92151</xdr:rowOff>
    </xdr:from>
    <xdr:to>
      <xdr:col>116</xdr:col>
      <xdr:colOff>114300</xdr:colOff>
      <xdr:row>41</xdr:row>
      <xdr:rowOff>22301</xdr:rowOff>
    </xdr:to>
    <xdr:sp macro="" textlink="">
      <xdr:nvSpPr>
        <xdr:cNvPr id="491" name="楕円 490">
          <a:extLst>
            <a:ext uri="{FF2B5EF4-FFF2-40B4-BE49-F238E27FC236}">
              <a16:creationId xmlns:a16="http://schemas.microsoft.com/office/drawing/2014/main" id="{818C4BDC-D631-490F-8DE3-208C9C0FD0BE}"/>
            </a:ext>
          </a:extLst>
        </xdr:cNvPr>
        <xdr:cNvSpPr/>
      </xdr:nvSpPr>
      <xdr:spPr>
        <a:xfrm>
          <a:off x="22110700" y="6950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70578</xdr:rowOff>
    </xdr:from>
    <xdr:ext cx="469744" cy="259045"/>
    <xdr:sp macro="" textlink="">
      <xdr:nvSpPr>
        <xdr:cNvPr id="492" name="【認定こども園・幼稚園・保育所】&#10;一人当たり面積該当値テキスト">
          <a:extLst>
            <a:ext uri="{FF2B5EF4-FFF2-40B4-BE49-F238E27FC236}">
              <a16:creationId xmlns:a16="http://schemas.microsoft.com/office/drawing/2014/main" id="{082C0E62-6A16-482D-8864-385E128A5DBE}"/>
            </a:ext>
          </a:extLst>
        </xdr:cNvPr>
        <xdr:cNvSpPr txBox="1"/>
      </xdr:nvSpPr>
      <xdr:spPr>
        <a:xfrm>
          <a:off x="22199600" y="6928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93523</xdr:rowOff>
    </xdr:from>
    <xdr:to>
      <xdr:col>112</xdr:col>
      <xdr:colOff>38100</xdr:colOff>
      <xdr:row>41</xdr:row>
      <xdr:rowOff>23673</xdr:rowOff>
    </xdr:to>
    <xdr:sp macro="" textlink="">
      <xdr:nvSpPr>
        <xdr:cNvPr id="493" name="楕円 492">
          <a:extLst>
            <a:ext uri="{FF2B5EF4-FFF2-40B4-BE49-F238E27FC236}">
              <a16:creationId xmlns:a16="http://schemas.microsoft.com/office/drawing/2014/main" id="{AD09436A-C45C-4D5A-8430-50B3E36B5258}"/>
            </a:ext>
          </a:extLst>
        </xdr:cNvPr>
        <xdr:cNvSpPr/>
      </xdr:nvSpPr>
      <xdr:spPr>
        <a:xfrm>
          <a:off x="21272500" y="6951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142951</xdr:rowOff>
    </xdr:from>
    <xdr:to>
      <xdr:col>116</xdr:col>
      <xdr:colOff>63500</xdr:colOff>
      <xdr:row>40</xdr:row>
      <xdr:rowOff>144323</xdr:rowOff>
    </xdr:to>
    <xdr:cxnSp macro="">
      <xdr:nvCxnSpPr>
        <xdr:cNvPr id="494" name="直線コネクタ 493">
          <a:extLst>
            <a:ext uri="{FF2B5EF4-FFF2-40B4-BE49-F238E27FC236}">
              <a16:creationId xmlns:a16="http://schemas.microsoft.com/office/drawing/2014/main" id="{0916BDCE-F7FD-4CCA-A830-C75F1C53D778}"/>
            </a:ext>
          </a:extLst>
        </xdr:cNvPr>
        <xdr:cNvCxnSpPr/>
      </xdr:nvCxnSpPr>
      <xdr:spPr>
        <a:xfrm flipV="1">
          <a:off x="21323300" y="7000951"/>
          <a:ext cx="8382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95809</xdr:rowOff>
    </xdr:from>
    <xdr:to>
      <xdr:col>107</xdr:col>
      <xdr:colOff>101600</xdr:colOff>
      <xdr:row>41</xdr:row>
      <xdr:rowOff>25959</xdr:rowOff>
    </xdr:to>
    <xdr:sp macro="" textlink="">
      <xdr:nvSpPr>
        <xdr:cNvPr id="495" name="楕円 494">
          <a:extLst>
            <a:ext uri="{FF2B5EF4-FFF2-40B4-BE49-F238E27FC236}">
              <a16:creationId xmlns:a16="http://schemas.microsoft.com/office/drawing/2014/main" id="{43E988A8-2A54-4ACE-98FB-6F138C4AC8AE}"/>
            </a:ext>
          </a:extLst>
        </xdr:cNvPr>
        <xdr:cNvSpPr/>
      </xdr:nvSpPr>
      <xdr:spPr>
        <a:xfrm>
          <a:off x="20383500" y="6953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144323</xdr:rowOff>
    </xdr:from>
    <xdr:to>
      <xdr:col>111</xdr:col>
      <xdr:colOff>177800</xdr:colOff>
      <xdr:row>40</xdr:row>
      <xdr:rowOff>146609</xdr:rowOff>
    </xdr:to>
    <xdr:cxnSp macro="">
      <xdr:nvCxnSpPr>
        <xdr:cNvPr id="496" name="直線コネクタ 495">
          <a:extLst>
            <a:ext uri="{FF2B5EF4-FFF2-40B4-BE49-F238E27FC236}">
              <a16:creationId xmlns:a16="http://schemas.microsoft.com/office/drawing/2014/main" id="{FC2D317B-80A9-4814-B561-FB54174D343A}"/>
            </a:ext>
          </a:extLst>
        </xdr:cNvPr>
        <xdr:cNvCxnSpPr/>
      </xdr:nvCxnSpPr>
      <xdr:spPr>
        <a:xfrm flipV="1">
          <a:off x="20434300" y="7002323"/>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96266</xdr:rowOff>
    </xdr:from>
    <xdr:to>
      <xdr:col>102</xdr:col>
      <xdr:colOff>165100</xdr:colOff>
      <xdr:row>41</xdr:row>
      <xdr:rowOff>26416</xdr:rowOff>
    </xdr:to>
    <xdr:sp macro="" textlink="">
      <xdr:nvSpPr>
        <xdr:cNvPr id="497" name="楕円 496">
          <a:extLst>
            <a:ext uri="{FF2B5EF4-FFF2-40B4-BE49-F238E27FC236}">
              <a16:creationId xmlns:a16="http://schemas.microsoft.com/office/drawing/2014/main" id="{55E64251-CF0C-4813-9605-C7E8276C3E71}"/>
            </a:ext>
          </a:extLst>
        </xdr:cNvPr>
        <xdr:cNvSpPr/>
      </xdr:nvSpPr>
      <xdr:spPr>
        <a:xfrm>
          <a:off x="19494500" y="6954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146609</xdr:rowOff>
    </xdr:from>
    <xdr:to>
      <xdr:col>107</xdr:col>
      <xdr:colOff>50800</xdr:colOff>
      <xdr:row>40</xdr:row>
      <xdr:rowOff>147066</xdr:rowOff>
    </xdr:to>
    <xdr:cxnSp macro="">
      <xdr:nvCxnSpPr>
        <xdr:cNvPr id="498" name="直線コネクタ 497">
          <a:extLst>
            <a:ext uri="{FF2B5EF4-FFF2-40B4-BE49-F238E27FC236}">
              <a16:creationId xmlns:a16="http://schemas.microsoft.com/office/drawing/2014/main" id="{9DF9445F-FD48-426D-87FD-538E4B065AB2}"/>
            </a:ext>
          </a:extLst>
        </xdr:cNvPr>
        <xdr:cNvCxnSpPr/>
      </xdr:nvCxnSpPr>
      <xdr:spPr>
        <a:xfrm flipV="1">
          <a:off x="19545300" y="7004609"/>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100381</xdr:rowOff>
    </xdr:from>
    <xdr:to>
      <xdr:col>98</xdr:col>
      <xdr:colOff>38100</xdr:colOff>
      <xdr:row>41</xdr:row>
      <xdr:rowOff>30531</xdr:rowOff>
    </xdr:to>
    <xdr:sp macro="" textlink="">
      <xdr:nvSpPr>
        <xdr:cNvPr id="499" name="楕円 498">
          <a:extLst>
            <a:ext uri="{FF2B5EF4-FFF2-40B4-BE49-F238E27FC236}">
              <a16:creationId xmlns:a16="http://schemas.microsoft.com/office/drawing/2014/main" id="{F6420355-5767-4F50-8C41-CDD64B64E356}"/>
            </a:ext>
          </a:extLst>
        </xdr:cNvPr>
        <xdr:cNvSpPr/>
      </xdr:nvSpPr>
      <xdr:spPr>
        <a:xfrm>
          <a:off x="18605500" y="6958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147066</xdr:rowOff>
    </xdr:from>
    <xdr:to>
      <xdr:col>102</xdr:col>
      <xdr:colOff>114300</xdr:colOff>
      <xdr:row>40</xdr:row>
      <xdr:rowOff>151181</xdr:rowOff>
    </xdr:to>
    <xdr:cxnSp macro="">
      <xdr:nvCxnSpPr>
        <xdr:cNvPr id="500" name="直線コネクタ 499">
          <a:extLst>
            <a:ext uri="{FF2B5EF4-FFF2-40B4-BE49-F238E27FC236}">
              <a16:creationId xmlns:a16="http://schemas.microsoft.com/office/drawing/2014/main" id="{F8DF1FAB-AE0D-48CC-9240-983A084005BB}"/>
            </a:ext>
          </a:extLst>
        </xdr:cNvPr>
        <xdr:cNvCxnSpPr/>
      </xdr:nvCxnSpPr>
      <xdr:spPr>
        <a:xfrm flipV="1">
          <a:off x="18656300" y="7005066"/>
          <a:ext cx="889000" cy="4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156786</xdr:rowOff>
    </xdr:from>
    <xdr:ext cx="469744" cy="259045"/>
    <xdr:sp macro="" textlink="">
      <xdr:nvSpPr>
        <xdr:cNvPr id="501" name="n_1aveValue【認定こども園・幼稚園・保育所】&#10;一人当たり面積">
          <a:extLst>
            <a:ext uri="{FF2B5EF4-FFF2-40B4-BE49-F238E27FC236}">
              <a16:creationId xmlns:a16="http://schemas.microsoft.com/office/drawing/2014/main" id="{2F71176D-08F3-4EB0-9121-1A73A799B217}"/>
            </a:ext>
          </a:extLst>
        </xdr:cNvPr>
        <xdr:cNvSpPr txBox="1"/>
      </xdr:nvSpPr>
      <xdr:spPr>
        <a:xfrm>
          <a:off x="21075727" y="6671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168215</xdr:rowOff>
    </xdr:from>
    <xdr:ext cx="469744" cy="259045"/>
    <xdr:sp macro="" textlink="">
      <xdr:nvSpPr>
        <xdr:cNvPr id="502" name="n_2aveValue【認定こども園・幼稚園・保育所】&#10;一人当たり面積">
          <a:extLst>
            <a:ext uri="{FF2B5EF4-FFF2-40B4-BE49-F238E27FC236}">
              <a16:creationId xmlns:a16="http://schemas.microsoft.com/office/drawing/2014/main" id="{6ACD8A32-4761-4CB7-ACFE-ACCA63602DB1}"/>
            </a:ext>
          </a:extLst>
        </xdr:cNvPr>
        <xdr:cNvSpPr txBox="1"/>
      </xdr:nvSpPr>
      <xdr:spPr>
        <a:xfrm>
          <a:off x="20199427" y="6683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3167</xdr:rowOff>
    </xdr:from>
    <xdr:ext cx="469744" cy="259045"/>
    <xdr:sp macro="" textlink="">
      <xdr:nvSpPr>
        <xdr:cNvPr id="503" name="n_3aveValue【認定こども園・幼稚園・保育所】&#10;一人当たり面積">
          <a:extLst>
            <a:ext uri="{FF2B5EF4-FFF2-40B4-BE49-F238E27FC236}">
              <a16:creationId xmlns:a16="http://schemas.microsoft.com/office/drawing/2014/main" id="{8E31DFE8-0079-4ADB-9AEF-6C9A9280F483}"/>
            </a:ext>
          </a:extLst>
        </xdr:cNvPr>
        <xdr:cNvSpPr txBox="1"/>
      </xdr:nvSpPr>
      <xdr:spPr>
        <a:xfrm>
          <a:off x="19310427" y="6689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8653</xdr:rowOff>
    </xdr:from>
    <xdr:ext cx="469744" cy="259045"/>
    <xdr:sp macro="" textlink="">
      <xdr:nvSpPr>
        <xdr:cNvPr id="504" name="n_4aveValue【認定こども園・幼稚園・保育所】&#10;一人当たり面積">
          <a:extLst>
            <a:ext uri="{FF2B5EF4-FFF2-40B4-BE49-F238E27FC236}">
              <a16:creationId xmlns:a16="http://schemas.microsoft.com/office/drawing/2014/main" id="{1786F533-0782-4ABC-85A3-A0F432CADF5A}"/>
            </a:ext>
          </a:extLst>
        </xdr:cNvPr>
        <xdr:cNvSpPr txBox="1"/>
      </xdr:nvSpPr>
      <xdr:spPr>
        <a:xfrm>
          <a:off x="18421427" y="669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14800</xdr:rowOff>
    </xdr:from>
    <xdr:ext cx="469744" cy="259045"/>
    <xdr:sp macro="" textlink="">
      <xdr:nvSpPr>
        <xdr:cNvPr id="505" name="n_1mainValue【認定こども園・幼稚園・保育所】&#10;一人当たり面積">
          <a:extLst>
            <a:ext uri="{FF2B5EF4-FFF2-40B4-BE49-F238E27FC236}">
              <a16:creationId xmlns:a16="http://schemas.microsoft.com/office/drawing/2014/main" id="{FB298DE8-A5B7-4CBE-BDA1-221E4FA98217}"/>
            </a:ext>
          </a:extLst>
        </xdr:cNvPr>
        <xdr:cNvSpPr txBox="1"/>
      </xdr:nvSpPr>
      <xdr:spPr>
        <a:xfrm>
          <a:off x="21075727" y="7044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17086</xdr:rowOff>
    </xdr:from>
    <xdr:ext cx="469744" cy="259045"/>
    <xdr:sp macro="" textlink="">
      <xdr:nvSpPr>
        <xdr:cNvPr id="506" name="n_2mainValue【認定こども園・幼稚園・保育所】&#10;一人当たり面積">
          <a:extLst>
            <a:ext uri="{FF2B5EF4-FFF2-40B4-BE49-F238E27FC236}">
              <a16:creationId xmlns:a16="http://schemas.microsoft.com/office/drawing/2014/main" id="{CE8BAF88-3953-4548-BA57-D657DE988DD0}"/>
            </a:ext>
          </a:extLst>
        </xdr:cNvPr>
        <xdr:cNvSpPr txBox="1"/>
      </xdr:nvSpPr>
      <xdr:spPr>
        <a:xfrm>
          <a:off x="20199427" y="7046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17543</xdr:rowOff>
    </xdr:from>
    <xdr:ext cx="469744" cy="259045"/>
    <xdr:sp macro="" textlink="">
      <xdr:nvSpPr>
        <xdr:cNvPr id="507" name="n_3mainValue【認定こども園・幼稚園・保育所】&#10;一人当たり面積">
          <a:extLst>
            <a:ext uri="{FF2B5EF4-FFF2-40B4-BE49-F238E27FC236}">
              <a16:creationId xmlns:a16="http://schemas.microsoft.com/office/drawing/2014/main" id="{44B8E60F-60C2-4035-B2B1-C1B3CCA8BAAE}"/>
            </a:ext>
          </a:extLst>
        </xdr:cNvPr>
        <xdr:cNvSpPr txBox="1"/>
      </xdr:nvSpPr>
      <xdr:spPr>
        <a:xfrm>
          <a:off x="19310427" y="7046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21658</xdr:rowOff>
    </xdr:from>
    <xdr:ext cx="469744" cy="259045"/>
    <xdr:sp macro="" textlink="">
      <xdr:nvSpPr>
        <xdr:cNvPr id="508" name="n_4mainValue【認定こども園・幼稚園・保育所】&#10;一人当たり面積">
          <a:extLst>
            <a:ext uri="{FF2B5EF4-FFF2-40B4-BE49-F238E27FC236}">
              <a16:creationId xmlns:a16="http://schemas.microsoft.com/office/drawing/2014/main" id="{CDE92BAF-C28C-454A-958B-85C4309C0AB8}"/>
            </a:ext>
          </a:extLst>
        </xdr:cNvPr>
        <xdr:cNvSpPr txBox="1"/>
      </xdr:nvSpPr>
      <xdr:spPr>
        <a:xfrm>
          <a:off x="18421427" y="7051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9" name="正方形/長方形 508">
          <a:extLst>
            <a:ext uri="{FF2B5EF4-FFF2-40B4-BE49-F238E27FC236}">
              <a16:creationId xmlns:a16="http://schemas.microsoft.com/office/drawing/2014/main" id="{DE17E196-0404-449E-8E00-436468857E42}"/>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0" name="正方形/長方形 509">
          <a:extLst>
            <a:ext uri="{FF2B5EF4-FFF2-40B4-BE49-F238E27FC236}">
              <a16:creationId xmlns:a16="http://schemas.microsoft.com/office/drawing/2014/main" id="{D3E7053B-FA18-4A33-9FED-415B5870264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1" name="正方形/長方形 510">
          <a:extLst>
            <a:ext uri="{FF2B5EF4-FFF2-40B4-BE49-F238E27FC236}">
              <a16:creationId xmlns:a16="http://schemas.microsoft.com/office/drawing/2014/main" id="{BBDE294D-E978-47CB-B2E9-5F99279F7B18}"/>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2" name="正方形/長方形 511">
          <a:extLst>
            <a:ext uri="{FF2B5EF4-FFF2-40B4-BE49-F238E27FC236}">
              <a16:creationId xmlns:a16="http://schemas.microsoft.com/office/drawing/2014/main" id="{F46123C0-2AC4-40D3-92E8-846A574C2144}"/>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3" name="正方形/長方形 512">
          <a:extLst>
            <a:ext uri="{FF2B5EF4-FFF2-40B4-BE49-F238E27FC236}">
              <a16:creationId xmlns:a16="http://schemas.microsoft.com/office/drawing/2014/main" id="{2D0B4894-6A60-4929-AF2F-1AA263FADD0D}"/>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4" name="正方形/長方形 513">
          <a:extLst>
            <a:ext uri="{FF2B5EF4-FFF2-40B4-BE49-F238E27FC236}">
              <a16:creationId xmlns:a16="http://schemas.microsoft.com/office/drawing/2014/main" id="{9614F9A0-40EE-4340-91B9-8E64FD5EA2BC}"/>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5" name="正方形/長方形 514">
          <a:extLst>
            <a:ext uri="{FF2B5EF4-FFF2-40B4-BE49-F238E27FC236}">
              <a16:creationId xmlns:a16="http://schemas.microsoft.com/office/drawing/2014/main" id="{0542BB96-336D-4723-9AE0-3D7EDD8DB046}"/>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6" name="正方形/長方形 515">
          <a:extLst>
            <a:ext uri="{FF2B5EF4-FFF2-40B4-BE49-F238E27FC236}">
              <a16:creationId xmlns:a16="http://schemas.microsoft.com/office/drawing/2014/main" id="{48414F8F-3305-43F7-81BD-FBAC0FE650F4}"/>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7" name="テキスト ボックス 516">
          <a:extLst>
            <a:ext uri="{FF2B5EF4-FFF2-40B4-BE49-F238E27FC236}">
              <a16:creationId xmlns:a16="http://schemas.microsoft.com/office/drawing/2014/main" id="{4E8CF3D2-95B2-4BEB-A6F2-E883F6FCA502}"/>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8" name="直線コネクタ 517">
          <a:extLst>
            <a:ext uri="{FF2B5EF4-FFF2-40B4-BE49-F238E27FC236}">
              <a16:creationId xmlns:a16="http://schemas.microsoft.com/office/drawing/2014/main" id="{B4679F41-6013-4F9B-8AC8-F97F3192F857}"/>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9" name="テキスト ボックス 518">
          <a:extLst>
            <a:ext uri="{FF2B5EF4-FFF2-40B4-BE49-F238E27FC236}">
              <a16:creationId xmlns:a16="http://schemas.microsoft.com/office/drawing/2014/main" id="{34AB8977-10C0-47ED-99D3-65751D50D114}"/>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0" name="直線コネクタ 519">
          <a:extLst>
            <a:ext uri="{FF2B5EF4-FFF2-40B4-BE49-F238E27FC236}">
              <a16:creationId xmlns:a16="http://schemas.microsoft.com/office/drawing/2014/main" id="{B33DB682-40B5-406C-9EF3-8D90E2CD3F89}"/>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1" name="テキスト ボックス 520">
          <a:extLst>
            <a:ext uri="{FF2B5EF4-FFF2-40B4-BE49-F238E27FC236}">
              <a16:creationId xmlns:a16="http://schemas.microsoft.com/office/drawing/2014/main" id="{10ED50C0-17D2-49D6-876F-1631427119CD}"/>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2" name="直線コネクタ 521">
          <a:extLst>
            <a:ext uri="{FF2B5EF4-FFF2-40B4-BE49-F238E27FC236}">
              <a16:creationId xmlns:a16="http://schemas.microsoft.com/office/drawing/2014/main" id="{F35A29B7-F938-45A6-B662-EBE777BB3A3F}"/>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3" name="テキスト ボックス 522">
          <a:extLst>
            <a:ext uri="{FF2B5EF4-FFF2-40B4-BE49-F238E27FC236}">
              <a16:creationId xmlns:a16="http://schemas.microsoft.com/office/drawing/2014/main" id="{CCCB6130-273A-47D6-B37D-BFEDA3B32D6E}"/>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4" name="直線コネクタ 523">
          <a:extLst>
            <a:ext uri="{FF2B5EF4-FFF2-40B4-BE49-F238E27FC236}">
              <a16:creationId xmlns:a16="http://schemas.microsoft.com/office/drawing/2014/main" id="{235FF6EA-E5F5-455D-B9CB-1DF2AB081891}"/>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5" name="テキスト ボックス 524">
          <a:extLst>
            <a:ext uri="{FF2B5EF4-FFF2-40B4-BE49-F238E27FC236}">
              <a16:creationId xmlns:a16="http://schemas.microsoft.com/office/drawing/2014/main" id="{0AA44EE8-CBD6-49A6-A8FA-B942061E6328}"/>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6" name="直線コネクタ 525">
          <a:extLst>
            <a:ext uri="{FF2B5EF4-FFF2-40B4-BE49-F238E27FC236}">
              <a16:creationId xmlns:a16="http://schemas.microsoft.com/office/drawing/2014/main" id="{EFE107F0-83B8-4660-BD66-FDDF2A92257E}"/>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7" name="テキスト ボックス 526">
          <a:extLst>
            <a:ext uri="{FF2B5EF4-FFF2-40B4-BE49-F238E27FC236}">
              <a16:creationId xmlns:a16="http://schemas.microsoft.com/office/drawing/2014/main" id="{91C4631B-E96E-4268-BBA5-7D7A9A493FB7}"/>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8" name="直線コネクタ 527">
          <a:extLst>
            <a:ext uri="{FF2B5EF4-FFF2-40B4-BE49-F238E27FC236}">
              <a16:creationId xmlns:a16="http://schemas.microsoft.com/office/drawing/2014/main" id="{CF59CF09-916E-4274-B860-073FEC35FE84}"/>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9" name="テキスト ボックス 528">
          <a:extLst>
            <a:ext uri="{FF2B5EF4-FFF2-40B4-BE49-F238E27FC236}">
              <a16:creationId xmlns:a16="http://schemas.microsoft.com/office/drawing/2014/main" id="{98645DD7-1A5C-41B1-924A-94FC3BEE308B}"/>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0" name="直線コネクタ 529">
          <a:extLst>
            <a:ext uri="{FF2B5EF4-FFF2-40B4-BE49-F238E27FC236}">
              <a16:creationId xmlns:a16="http://schemas.microsoft.com/office/drawing/2014/main" id="{AB598454-1EC1-4779-886E-20A30D1A08D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1" name="テキスト ボックス 530">
          <a:extLst>
            <a:ext uri="{FF2B5EF4-FFF2-40B4-BE49-F238E27FC236}">
              <a16:creationId xmlns:a16="http://schemas.microsoft.com/office/drawing/2014/main" id="{1AC56B1D-0DC2-4549-98A7-13E23138DBE3}"/>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2" name="直線コネクタ 531">
          <a:extLst>
            <a:ext uri="{FF2B5EF4-FFF2-40B4-BE49-F238E27FC236}">
              <a16:creationId xmlns:a16="http://schemas.microsoft.com/office/drawing/2014/main" id="{E8634DB9-14C0-49A9-88E8-EA7E34B1151E}"/>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3" name="【学校施設】&#10;有形固定資産減価償却率グラフ枠">
          <a:extLst>
            <a:ext uri="{FF2B5EF4-FFF2-40B4-BE49-F238E27FC236}">
              <a16:creationId xmlns:a16="http://schemas.microsoft.com/office/drawing/2014/main" id="{232FE018-7559-4616-8344-4EEC0C066CAD}"/>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96338</xdr:rowOff>
    </xdr:from>
    <xdr:to>
      <xdr:col>85</xdr:col>
      <xdr:colOff>126364</xdr:colOff>
      <xdr:row>64</xdr:row>
      <xdr:rowOff>89807</xdr:rowOff>
    </xdr:to>
    <xdr:cxnSp macro="">
      <xdr:nvCxnSpPr>
        <xdr:cNvPr id="534" name="直線コネクタ 533">
          <a:extLst>
            <a:ext uri="{FF2B5EF4-FFF2-40B4-BE49-F238E27FC236}">
              <a16:creationId xmlns:a16="http://schemas.microsoft.com/office/drawing/2014/main" id="{3DC44078-D635-4D07-92B2-529385669F68}"/>
            </a:ext>
          </a:extLst>
        </xdr:cNvPr>
        <xdr:cNvCxnSpPr/>
      </xdr:nvCxnSpPr>
      <xdr:spPr>
        <a:xfrm flipV="1">
          <a:off x="16318864" y="9697538"/>
          <a:ext cx="0" cy="13650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93634</xdr:rowOff>
    </xdr:from>
    <xdr:ext cx="405111" cy="259045"/>
    <xdr:sp macro="" textlink="">
      <xdr:nvSpPr>
        <xdr:cNvPr id="535" name="【学校施設】&#10;有形固定資産減価償却率最小値テキスト">
          <a:extLst>
            <a:ext uri="{FF2B5EF4-FFF2-40B4-BE49-F238E27FC236}">
              <a16:creationId xmlns:a16="http://schemas.microsoft.com/office/drawing/2014/main" id="{365E61F9-32E7-4B62-8A8B-EB58604A3A61}"/>
            </a:ext>
          </a:extLst>
        </xdr:cNvPr>
        <xdr:cNvSpPr txBox="1"/>
      </xdr:nvSpPr>
      <xdr:spPr>
        <a:xfrm>
          <a:off x="16357600" y="11066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89807</xdr:rowOff>
    </xdr:from>
    <xdr:to>
      <xdr:col>86</xdr:col>
      <xdr:colOff>25400</xdr:colOff>
      <xdr:row>64</xdr:row>
      <xdr:rowOff>89807</xdr:rowOff>
    </xdr:to>
    <xdr:cxnSp macro="">
      <xdr:nvCxnSpPr>
        <xdr:cNvPr id="536" name="直線コネクタ 535">
          <a:extLst>
            <a:ext uri="{FF2B5EF4-FFF2-40B4-BE49-F238E27FC236}">
              <a16:creationId xmlns:a16="http://schemas.microsoft.com/office/drawing/2014/main" id="{BE51D801-7E9A-4CA4-8F01-366429E3241B}"/>
            </a:ext>
          </a:extLst>
        </xdr:cNvPr>
        <xdr:cNvCxnSpPr/>
      </xdr:nvCxnSpPr>
      <xdr:spPr>
        <a:xfrm>
          <a:off x="16230600" y="11062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43015</xdr:rowOff>
    </xdr:from>
    <xdr:ext cx="405111" cy="259045"/>
    <xdr:sp macro="" textlink="">
      <xdr:nvSpPr>
        <xdr:cNvPr id="537" name="【学校施設】&#10;有形固定資産減価償却率最大値テキスト">
          <a:extLst>
            <a:ext uri="{FF2B5EF4-FFF2-40B4-BE49-F238E27FC236}">
              <a16:creationId xmlns:a16="http://schemas.microsoft.com/office/drawing/2014/main" id="{6A8B615D-E0DC-4570-8EFA-952F99405DD2}"/>
            </a:ext>
          </a:extLst>
        </xdr:cNvPr>
        <xdr:cNvSpPr txBox="1"/>
      </xdr:nvSpPr>
      <xdr:spPr>
        <a:xfrm>
          <a:off x="16357600" y="9472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96338</xdr:rowOff>
    </xdr:from>
    <xdr:to>
      <xdr:col>86</xdr:col>
      <xdr:colOff>25400</xdr:colOff>
      <xdr:row>56</xdr:row>
      <xdr:rowOff>96338</xdr:rowOff>
    </xdr:to>
    <xdr:cxnSp macro="">
      <xdr:nvCxnSpPr>
        <xdr:cNvPr id="538" name="直線コネクタ 537">
          <a:extLst>
            <a:ext uri="{FF2B5EF4-FFF2-40B4-BE49-F238E27FC236}">
              <a16:creationId xmlns:a16="http://schemas.microsoft.com/office/drawing/2014/main" id="{6B0F36F0-FB94-4F45-A7CE-F882A4DACC4B}"/>
            </a:ext>
          </a:extLst>
        </xdr:cNvPr>
        <xdr:cNvCxnSpPr/>
      </xdr:nvCxnSpPr>
      <xdr:spPr>
        <a:xfrm>
          <a:off x="16230600" y="9697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162758</xdr:rowOff>
    </xdr:from>
    <xdr:ext cx="405111" cy="259045"/>
    <xdr:sp macro="" textlink="">
      <xdr:nvSpPr>
        <xdr:cNvPr id="539" name="【学校施設】&#10;有形固定資産減価償却率平均値テキスト">
          <a:extLst>
            <a:ext uri="{FF2B5EF4-FFF2-40B4-BE49-F238E27FC236}">
              <a16:creationId xmlns:a16="http://schemas.microsoft.com/office/drawing/2014/main" id="{D0322894-C2E2-4C37-B121-34333663AD4C}"/>
            </a:ext>
          </a:extLst>
        </xdr:cNvPr>
        <xdr:cNvSpPr txBox="1"/>
      </xdr:nvSpPr>
      <xdr:spPr>
        <a:xfrm>
          <a:off x="16357600" y="104497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12881</xdr:rowOff>
    </xdr:from>
    <xdr:to>
      <xdr:col>85</xdr:col>
      <xdr:colOff>177800</xdr:colOff>
      <xdr:row>61</xdr:row>
      <xdr:rowOff>114481</xdr:rowOff>
    </xdr:to>
    <xdr:sp macro="" textlink="">
      <xdr:nvSpPr>
        <xdr:cNvPr id="540" name="フローチャート: 判断 539">
          <a:extLst>
            <a:ext uri="{FF2B5EF4-FFF2-40B4-BE49-F238E27FC236}">
              <a16:creationId xmlns:a16="http://schemas.microsoft.com/office/drawing/2014/main" id="{738CA618-F3FF-4079-914C-D97EA8290E04}"/>
            </a:ext>
          </a:extLst>
        </xdr:cNvPr>
        <xdr:cNvSpPr/>
      </xdr:nvSpPr>
      <xdr:spPr>
        <a:xfrm>
          <a:off x="162687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11249</xdr:rowOff>
    </xdr:from>
    <xdr:to>
      <xdr:col>81</xdr:col>
      <xdr:colOff>101600</xdr:colOff>
      <xdr:row>61</xdr:row>
      <xdr:rowOff>112849</xdr:rowOff>
    </xdr:to>
    <xdr:sp macro="" textlink="">
      <xdr:nvSpPr>
        <xdr:cNvPr id="541" name="フローチャート: 判断 540">
          <a:extLst>
            <a:ext uri="{FF2B5EF4-FFF2-40B4-BE49-F238E27FC236}">
              <a16:creationId xmlns:a16="http://schemas.microsoft.com/office/drawing/2014/main" id="{4627A752-5927-4223-BDF1-1A41440BF536}"/>
            </a:ext>
          </a:extLst>
        </xdr:cNvPr>
        <xdr:cNvSpPr/>
      </xdr:nvSpPr>
      <xdr:spPr>
        <a:xfrm>
          <a:off x="15430500" y="1046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61</xdr:row>
      <xdr:rowOff>1451</xdr:rowOff>
    </xdr:from>
    <xdr:to>
      <xdr:col>76</xdr:col>
      <xdr:colOff>165100</xdr:colOff>
      <xdr:row>61</xdr:row>
      <xdr:rowOff>103051</xdr:rowOff>
    </xdr:to>
    <xdr:sp macro="" textlink="">
      <xdr:nvSpPr>
        <xdr:cNvPr id="542" name="フローチャート: 判断 541">
          <a:extLst>
            <a:ext uri="{FF2B5EF4-FFF2-40B4-BE49-F238E27FC236}">
              <a16:creationId xmlns:a16="http://schemas.microsoft.com/office/drawing/2014/main" id="{502F2E28-8BB9-4139-87A2-555FCB39DBB6}"/>
            </a:ext>
          </a:extLst>
        </xdr:cNvPr>
        <xdr:cNvSpPr/>
      </xdr:nvSpPr>
      <xdr:spPr>
        <a:xfrm>
          <a:off x="14541500" y="1045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164737</xdr:rowOff>
    </xdr:from>
    <xdr:to>
      <xdr:col>72</xdr:col>
      <xdr:colOff>38100</xdr:colOff>
      <xdr:row>61</xdr:row>
      <xdr:rowOff>94887</xdr:rowOff>
    </xdr:to>
    <xdr:sp macro="" textlink="">
      <xdr:nvSpPr>
        <xdr:cNvPr id="543" name="フローチャート: 判断 542">
          <a:extLst>
            <a:ext uri="{FF2B5EF4-FFF2-40B4-BE49-F238E27FC236}">
              <a16:creationId xmlns:a16="http://schemas.microsoft.com/office/drawing/2014/main" id="{D4FC9128-E2B4-4233-B12D-CE5B920D9B58}"/>
            </a:ext>
          </a:extLst>
        </xdr:cNvPr>
        <xdr:cNvSpPr/>
      </xdr:nvSpPr>
      <xdr:spPr>
        <a:xfrm>
          <a:off x="136525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141877</xdr:rowOff>
    </xdr:from>
    <xdr:to>
      <xdr:col>67</xdr:col>
      <xdr:colOff>101600</xdr:colOff>
      <xdr:row>61</xdr:row>
      <xdr:rowOff>72027</xdr:rowOff>
    </xdr:to>
    <xdr:sp macro="" textlink="">
      <xdr:nvSpPr>
        <xdr:cNvPr id="544" name="フローチャート: 判断 543">
          <a:extLst>
            <a:ext uri="{FF2B5EF4-FFF2-40B4-BE49-F238E27FC236}">
              <a16:creationId xmlns:a16="http://schemas.microsoft.com/office/drawing/2014/main" id="{A0D8F43A-963F-48E8-AD5D-A88FB0E59016}"/>
            </a:ext>
          </a:extLst>
        </xdr:cNvPr>
        <xdr:cNvSpPr/>
      </xdr:nvSpPr>
      <xdr:spPr>
        <a:xfrm>
          <a:off x="127635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47048674-B27A-4B53-B6A0-600177C38747}"/>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15BBFB5D-5785-4BCB-9C89-80DA89A32858}"/>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4329C3D5-71C2-43DE-817F-6017159A09C2}"/>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3E4B1DB2-A47F-4233-8472-8246BAF7D7E9}"/>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54DC8496-D079-4DB1-8BB7-BE7BB780F8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34109</xdr:rowOff>
    </xdr:from>
    <xdr:to>
      <xdr:col>85</xdr:col>
      <xdr:colOff>177800</xdr:colOff>
      <xdr:row>60</xdr:row>
      <xdr:rowOff>135709</xdr:rowOff>
    </xdr:to>
    <xdr:sp macro="" textlink="">
      <xdr:nvSpPr>
        <xdr:cNvPr id="550" name="楕円 549">
          <a:extLst>
            <a:ext uri="{FF2B5EF4-FFF2-40B4-BE49-F238E27FC236}">
              <a16:creationId xmlns:a16="http://schemas.microsoft.com/office/drawing/2014/main" id="{898CC194-4E4B-44ED-86F8-D7BF4A611D19}"/>
            </a:ext>
          </a:extLst>
        </xdr:cNvPr>
        <xdr:cNvSpPr/>
      </xdr:nvSpPr>
      <xdr:spPr>
        <a:xfrm>
          <a:off x="16268700" y="10321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56986</xdr:rowOff>
    </xdr:from>
    <xdr:ext cx="405111" cy="259045"/>
    <xdr:sp macro="" textlink="">
      <xdr:nvSpPr>
        <xdr:cNvPr id="551" name="【学校施設】&#10;有形固定資産減価償却率該当値テキスト">
          <a:extLst>
            <a:ext uri="{FF2B5EF4-FFF2-40B4-BE49-F238E27FC236}">
              <a16:creationId xmlns:a16="http://schemas.microsoft.com/office/drawing/2014/main" id="{070570D4-C8CD-431B-96FE-F8234A9D2EC4}"/>
            </a:ext>
          </a:extLst>
        </xdr:cNvPr>
        <xdr:cNvSpPr txBox="1"/>
      </xdr:nvSpPr>
      <xdr:spPr>
        <a:xfrm>
          <a:off x="16357600" y="101725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71665</xdr:rowOff>
    </xdr:from>
    <xdr:to>
      <xdr:col>81</xdr:col>
      <xdr:colOff>101600</xdr:colOff>
      <xdr:row>61</xdr:row>
      <xdr:rowOff>1815</xdr:rowOff>
    </xdr:to>
    <xdr:sp macro="" textlink="">
      <xdr:nvSpPr>
        <xdr:cNvPr id="552" name="楕円 551">
          <a:extLst>
            <a:ext uri="{FF2B5EF4-FFF2-40B4-BE49-F238E27FC236}">
              <a16:creationId xmlns:a16="http://schemas.microsoft.com/office/drawing/2014/main" id="{B9F49406-6E93-4F2E-8A7F-C9B2E576D9B1}"/>
            </a:ext>
          </a:extLst>
        </xdr:cNvPr>
        <xdr:cNvSpPr/>
      </xdr:nvSpPr>
      <xdr:spPr>
        <a:xfrm>
          <a:off x="15430500" y="10358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84909</xdr:rowOff>
    </xdr:from>
    <xdr:to>
      <xdr:col>85</xdr:col>
      <xdr:colOff>127000</xdr:colOff>
      <xdr:row>60</xdr:row>
      <xdr:rowOff>122465</xdr:rowOff>
    </xdr:to>
    <xdr:cxnSp macro="">
      <xdr:nvCxnSpPr>
        <xdr:cNvPr id="553" name="直線コネクタ 552">
          <a:extLst>
            <a:ext uri="{FF2B5EF4-FFF2-40B4-BE49-F238E27FC236}">
              <a16:creationId xmlns:a16="http://schemas.microsoft.com/office/drawing/2014/main" id="{DEDA8447-2361-4D6F-8B7D-0FC028824A49}"/>
            </a:ext>
          </a:extLst>
        </xdr:cNvPr>
        <xdr:cNvCxnSpPr/>
      </xdr:nvCxnSpPr>
      <xdr:spPr>
        <a:xfrm flipV="1">
          <a:off x="15481300" y="10371909"/>
          <a:ext cx="8382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164737</xdr:rowOff>
    </xdr:from>
    <xdr:to>
      <xdr:col>76</xdr:col>
      <xdr:colOff>165100</xdr:colOff>
      <xdr:row>60</xdr:row>
      <xdr:rowOff>94887</xdr:rowOff>
    </xdr:to>
    <xdr:sp macro="" textlink="">
      <xdr:nvSpPr>
        <xdr:cNvPr id="554" name="楕円 553">
          <a:extLst>
            <a:ext uri="{FF2B5EF4-FFF2-40B4-BE49-F238E27FC236}">
              <a16:creationId xmlns:a16="http://schemas.microsoft.com/office/drawing/2014/main" id="{1257CF4F-B2C0-4EA2-8252-03FDAC9356DA}"/>
            </a:ext>
          </a:extLst>
        </xdr:cNvPr>
        <xdr:cNvSpPr/>
      </xdr:nvSpPr>
      <xdr:spPr>
        <a:xfrm>
          <a:off x="14541500" y="1028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44087</xdr:rowOff>
    </xdr:from>
    <xdr:to>
      <xdr:col>81</xdr:col>
      <xdr:colOff>50800</xdr:colOff>
      <xdr:row>60</xdr:row>
      <xdr:rowOff>122465</xdr:rowOff>
    </xdr:to>
    <xdr:cxnSp macro="">
      <xdr:nvCxnSpPr>
        <xdr:cNvPr id="555" name="直線コネクタ 554">
          <a:extLst>
            <a:ext uri="{FF2B5EF4-FFF2-40B4-BE49-F238E27FC236}">
              <a16:creationId xmlns:a16="http://schemas.microsoft.com/office/drawing/2014/main" id="{59C3C5BB-3753-43D8-ACCE-C350AC0309AD}"/>
            </a:ext>
          </a:extLst>
        </xdr:cNvPr>
        <xdr:cNvCxnSpPr/>
      </xdr:nvCxnSpPr>
      <xdr:spPr>
        <a:xfrm>
          <a:off x="14592300" y="10331087"/>
          <a:ext cx="889000" cy="78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143510</xdr:rowOff>
    </xdr:from>
    <xdr:to>
      <xdr:col>72</xdr:col>
      <xdr:colOff>38100</xdr:colOff>
      <xdr:row>60</xdr:row>
      <xdr:rowOff>73660</xdr:rowOff>
    </xdr:to>
    <xdr:sp macro="" textlink="">
      <xdr:nvSpPr>
        <xdr:cNvPr id="556" name="楕円 555">
          <a:extLst>
            <a:ext uri="{FF2B5EF4-FFF2-40B4-BE49-F238E27FC236}">
              <a16:creationId xmlns:a16="http://schemas.microsoft.com/office/drawing/2014/main" id="{BA14E3B8-0E5B-4EB5-99DD-6990F068384E}"/>
            </a:ext>
          </a:extLst>
        </xdr:cNvPr>
        <xdr:cNvSpPr/>
      </xdr:nvSpPr>
      <xdr:spPr>
        <a:xfrm>
          <a:off x="13652500" y="1025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22860</xdr:rowOff>
    </xdr:from>
    <xdr:to>
      <xdr:col>76</xdr:col>
      <xdr:colOff>114300</xdr:colOff>
      <xdr:row>60</xdr:row>
      <xdr:rowOff>44087</xdr:rowOff>
    </xdr:to>
    <xdr:cxnSp macro="">
      <xdr:nvCxnSpPr>
        <xdr:cNvPr id="557" name="直線コネクタ 556">
          <a:extLst>
            <a:ext uri="{FF2B5EF4-FFF2-40B4-BE49-F238E27FC236}">
              <a16:creationId xmlns:a16="http://schemas.microsoft.com/office/drawing/2014/main" id="{99803583-2086-4AC1-9AF4-E808BFFACE8D}"/>
            </a:ext>
          </a:extLst>
        </xdr:cNvPr>
        <xdr:cNvCxnSpPr/>
      </xdr:nvCxnSpPr>
      <xdr:spPr>
        <a:xfrm>
          <a:off x="13703300" y="10309860"/>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107587</xdr:rowOff>
    </xdr:from>
    <xdr:to>
      <xdr:col>67</xdr:col>
      <xdr:colOff>101600</xdr:colOff>
      <xdr:row>60</xdr:row>
      <xdr:rowOff>37737</xdr:rowOff>
    </xdr:to>
    <xdr:sp macro="" textlink="">
      <xdr:nvSpPr>
        <xdr:cNvPr id="558" name="楕円 557">
          <a:extLst>
            <a:ext uri="{FF2B5EF4-FFF2-40B4-BE49-F238E27FC236}">
              <a16:creationId xmlns:a16="http://schemas.microsoft.com/office/drawing/2014/main" id="{4F5716A1-7B51-4FF1-B4E2-771FD5E4F554}"/>
            </a:ext>
          </a:extLst>
        </xdr:cNvPr>
        <xdr:cNvSpPr/>
      </xdr:nvSpPr>
      <xdr:spPr>
        <a:xfrm>
          <a:off x="12763500" y="10223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158387</xdr:rowOff>
    </xdr:from>
    <xdr:to>
      <xdr:col>71</xdr:col>
      <xdr:colOff>177800</xdr:colOff>
      <xdr:row>60</xdr:row>
      <xdr:rowOff>22860</xdr:rowOff>
    </xdr:to>
    <xdr:cxnSp macro="">
      <xdr:nvCxnSpPr>
        <xdr:cNvPr id="559" name="直線コネクタ 558">
          <a:extLst>
            <a:ext uri="{FF2B5EF4-FFF2-40B4-BE49-F238E27FC236}">
              <a16:creationId xmlns:a16="http://schemas.microsoft.com/office/drawing/2014/main" id="{D450021A-3122-4BC6-B024-A3FC367CEC6D}"/>
            </a:ext>
          </a:extLst>
        </xdr:cNvPr>
        <xdr:cNvCxnSpPr/>
      </xdr:nvCxnSpPr>
      <xdr:spPr>
        <a:xfrm>
          <a:off x="12814300" y="10273937"/>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103976</xdr:rowOff>
    </xdr:from>
    <xdr:ext cx="405111" cy="259045"/>
    <xdr:sp macro="" textlink="">
      <xdr:nvSpPr>
        <xdr:cNvPr id="560" name="n_1aveValue【学校施設】&#10;有形固定資産減価償却率">
          <a:extLst>
            <a:ext uri="{FF2B5EF4-FFF2-40B4-BE49-F238E27FC236}">
              <a16:creationId xmlns:a16="http://schemas.microsoft.com/office/drawing/2014/main" id="{0AA11CEE-EE55-49DE-B9AB-E34C3E8B98EC}"/>
            </a:ext>
          </a:extLst>
        </xdr:cNvPr>
        <xdr:cNvSpPr txBox="1"/>
      </xdr:nvSpPr>
      <xdr:spPr>
        <a:xfrm>
          <a:off x="15266044" y="10562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94178</xdr:rowOff>
    </xdr:from>
    <xdr:ext cx="405111" cy="259045"/>
    <xdr:sp macro="" textlink="">
      <xdr:nvSpPr>
        <xdr:cNvPr id="561" name="n_2aveValue【学校施設】&#10;有形固定資産減価償却率">
          <a:extLst>
            <a:ext uri="{FF2B5EF4-FFF2-40B4-BE49-F238E27FC236}">
              <a16:creationId xmlns:a16="http://schemas.microsoft.com/office/drawing/2014/main" id="{DCEBC438-9951-475E-88B3-011BED309446}"/>
            </a:ext>
          </a:extLst>
        </xdr:cNvPr>
        <xdr:cNvSpPr txBox="1"/>
      </xdr:nvSpPr>
      <xdr:spPr>
        <a:xfrm>
          <a:off x="14389744" y="10552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86014</xdr:rowOff>
    </xdr:from>
    <xdr:ext cx="405111" cy="259045"/>
    <xdr:sp macro="" textlink="">
      <xdr:nvSpPr>
        <xdr:cNvPr id="562" name="n_3aveValue【学校施設】&#10;有形固定資産減価償却率">
          <a:extLst>
            <a:ext uri="{FF2B5EF4-FFF2-40B4-BE49-F238E27FC236}">
              <a16:creationId xmlns:a16="http://schemas.microsoft.com/office/drawing/2014/main" id="{6F88B7DD-D586-4232-8D03-D9AF150BF3BF}"/>
            </a:ext>
          </a:extLst>
        </xdr:cNvPr>
        <xdr:cNvSpPr txBox="1"/>
      </xdr:nvSpPr>
      <xdr:spPr>
        <a:xfrm>
          <a:off x="13500744" y="10544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63154</xdr:rowOff>
    </xdr:from>
    <xdr:ext cx="405111" cy="259045"/>
    <xdr:sp macro="" textlink="">
      <xdr:nvSpPr>
        <xdr:cNvPr id="563" name="n_4aveValue【学校施設】&#10;有形固定資産減価償却率">
          <a:extLst>
            <a:ext uri="{FF2B5EF4-FFF2-40B4-BE49-F238E27FC236}">
              <a16:creationId xmlns:a16="http://schemas.microsoft.com/office/drawing/2014/main" id="{CC099542-5E5E-458F-8FA0-B03D90B9DAFB}"/>
            </a:ext>
          </a:extLst>
        </xdr:cNvPr>
        <xdr:cNvSpPr txBox="1"/>
      </xdr:nvSpPr>
      <xdr:spPr>
        <a:xfrm>
          <a:off x="12611744" y="10521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18342</xdr:rowOff>
    </xdr:from>
    <xdr:ext cx="405111" cy="259045"/>
    <xdr:sp macro="" textlink="">
      <xdr:nvSpPr>
        <xdr:cNvPr id="564" name="n_1mainValue【学校施設】&#10;有形固定資産減価償却率">
          <a:extLst>
            <a:ext uri="{FF2B5EF4-FFF2-40B4-BE49-F238E27FC236}">
              <a16:creationId xmlns:a16="http://schemas.microsoft.com/office/drawing/2014/main" id="{D79834EC-F1DF-4AA1-A179-B125CD325760}"/>
            </a:ext>
          </a:extLst>
        </xdr:cNvPr>
        <xdr:cNvSpPr txBox="1"/>
      </xdr:nvSpPr>
      <xdr:spPr>
        <a:xfrm>
          <a:off x="15266044" y="10133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111414</xdr:rowOff>
    </xdr:from>
    <xdr:ext cx="405111" cy="259045"/>
    <xdr:sp macro="" textlink="">
      <xdr:nvSpPr>
        <xdr:cNvPr id="565" name="n_2mainValue【学校施設】&#10;有形固定資産減価償却率">
          <a:extLst>
            <a:ext uri="{FF2B5EF4-FFF2-40B4-BE49-F238E27FC236}">
              <a16:creationId xmlns:a16="http://schemas.microsoft.com/office/drawing/2014/main" id="{2349F4B6-C81C-4EAD-A5B0-34B18946844A}"/>
            </a:ext>
          </a:extLst>
        </xdr:cNvPr>
        <xdr:cNvSpPr txBox="1"/>
      </xdr:nvSpPr>
      <xdr:spPr>
        <a:xfrm>
          <a:off x="14389744" y="1005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90187</xdr:rowOff>
    </xdr:from>
    <xdr:ext cx="405111" cy="259045"/>
    <xdr:sp macro="" textlink="">
      <xdr:nvSpPr>
        <xdr:cNvPr id="566" name="n_3mainValue【学校施設】&#10;有形固定資産減価償却率">
          <a:extLst>
            <a:ext uri="{FF2B5EF4-FFF2-40B4-BE49-F238E27FC236}">
              <a16:creationId xmlns:a16="http://schemas.microsoft.com/office/drawing/2014/main" id="{D2A67C5B-B919-4E57-83C7-5C7EE0BCDB5B}"/>
            </a:ext>
          </a:extLst>
        </xdr:cNvPr>
        <xdr:cNvSpPr txBox="1"/>
      </xdr:nvSpPr>
      <xdr:spPr>
        <a:xfrm>
          <a:off x="13500744" y="1003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54264</xdr:rowOff>
    </xdr:from>
    <xdr:ext cx="405111" cy="259045"/>
    <xdr:sp macro="" textlink="">
      <xdr:nvSpPr>
        <xdr:cNvPr id="567" name="n_4mainValue【学校施設】&#10;有形固定資産減価償却率">
          <a:extLst>
            <a:ext uri="{FF2B5EF4-FFF2-40B4-BE49-F238E27FC236}">
              <a16:creationId xmlns:a16="http://schemas.microsoft.com/office/drawing/2014/main" id="{CD568255-CDE3-4798-BF84-0420559B450D}"/>
            </a:ext>
          </a:extLst>
        </xdr:cNvPr>
        <xdr:cNvSpPr txBox="1"/>
      </xdr:nvSpPr>
      <xdr:spPr>
        <a:xfrm>
          <a:off x="12611744" y="999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a:extLst>
            <a:ext uri="{FF2B5EF4-FFF2-40B4-BE49-F238E27FC236}">
              <a16:creationId xmlns:a16="http://schemas.microsoft.com/office/drawing/2014/main" id="{91B092FB-D2C1-4263-9C72-FD3143AEC154}"/>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ED626A95-A694-49EA-B87F-0E3CDDDBF19D}"/>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a:extLst>
            <a:ext uri="{FF2B5EF4-FFF2-40B4-BE49-F238E27FC236}">
              <a16:creationId xmlns:a16="http://schemas.microsoft.com/office/drawing/2014/main" id="{39025419-64D7-4583-845C-B2724EDAF716}"/>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7A234401-BE31-4F9B-B95C-64F1CCF224F5}"/>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a:extLst>
            <a:ext uri="{FF2B5EF4-FFF2-40B4-BE49-F238E27FC236}">
              <a16:creationId xmlns:a16="http://schemas.microsoft.com/office/drawing/2014/main" id="{FD915763-1990-45DF-85C7-C304BEA0709D}"/>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EC8ECC8A-47C0-4E13-AAF4-7C8F8584FDAF}"/>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a:extLst>
            <a:ext uri="{FF2B5EF4-FFF2-40B4-BE49-F238E27FC236}">
              <a16:creationId xmlns:a16="http://schemas.microsoft.com/office/drawing/2014/main" id="{DE796C10-A504-41EC-A54A-86F45F36D147}"/>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a:extLst>
            <a:ext uri="{FF2B5EF4-FFF2-40B4-BE49-F238E27FC236}">
              <a16:creationId xmlns:a16="http://schemas.microsoft.com/office/drawing/2014/main" id="{8A5FA880-C5B9-4C15-97DB-E1B5A8333B29}"/>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a:extLst>
            <a:ext uri="{FF2B5EF4-FFF2-40B4-BE49-F238E27FC236}">
              <a16:creationId xmlns:a16="http://schemas.microsoft.com/office/drawing/2014/main" id="{1D35931F-F5F0-40F6-86C2-2B88CCE5C5C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C059097F-1819-42A6-94E3-E17479C047AF}"/>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8" name="直線コネクタ 577">
          <a:extLst>
            <a:ext uri="{FF2B5EF4-FFF2-40B4-BE49-F238E27FC236}">
              <a16:creationId xmlns:a16="http://schemas.microsoft.com/office/drawing/2014/main" id="{DD82F80A-F235-48CF-BB1B-D7770E4459E2}"/>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9" name="テキスト ボックス 578">
          <a:extLst>
            <a:ext uri="{FF2B5EF4-FFF2-40B4-BE49-F238E27FC236}">
              <a16:creationId xmlns:a16="http://schemas.microsoft.com/office/drawing/2014/main" id="{4DF75962-02AD-4FC0-8EE1-84A2BB6860DE}"/>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0" name="直線コネクタ 579">
          <a:extLst>
            <a:ext uri="{FF2B5EF4-FFF2-40B4-BE49-F238E27FC236}">
              <a16:creationId xmlns:a16="http://schemas.microsoft.com/office/drawing/2014/main" id="{C5C08DDA-FC3B-471A-BFF5-18BBDFC088A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60</xdr:row>
      <xdr:rowOff>86377</xdr:rowOff>
    </xdr:from>
    <xdr:ext cx="531299" cy="259045"/>
    <xdr:sp macro="" textlink="">
      <xdr:nvSpPr>
        <xdr:cNvPr id="581" name="テキスト ボックス 580">
          <a:extLst>
            <a:ext uri="{FF2B5EF4-FFF2-40B4-BE49-F238E27FC236}">
              <a16:creationId xmlns:a16="http://schemas.microsoft.com/office/drawing/2014/main" id="{B5704D03-E310-43D8-BE2C-59047CD2ADAF}"/>
            </a:ext>
          </a:extLst>
        </xdr:cNvPr>
        <xdr:cNvSpPr txBox="1"/>
      </xdr:nvSpPr>
      <xdr:spPr>
        <a:xfrm>
          <a:off x="17756701" y="1037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2" name="直線コネクタ 581">
          <a:extLst>
            <a:ext uri="{FF2B5EF4-FFF2-40B4-BE49-F238E27FC236}">
              <a16:creationId xmlns:a16="http://schemas.microsoft.com/office/drawing/2014/main" id="{F9FBBC99-13FD-4620-ACAC-8F4E47637B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57</xdr:row>
      <xdr:rowOff>143527</xdr:rowOff>
    </xdr:from>
    <xdr:ext cx="531299" cy="259045"/>
    <xdr:sp macro="" textlink="">
      <xdr:nvSpPr>
        <xdr:cNvPr id="583" name="テキスト ボックス 582">
          <a:extLst>
            <a:ext uri="{FF2B5EF4-FFF2-40B4-BE49-F238E27FC236}">
              <a16:creationId xmlns:a16="http://schemas.microsoft.com/office/drawing/2014/main" id="{9A599EAF-D18D-4E0E-8D37-D8D2057959DD}"/>
            </a:ext>
          </a:extLst>
        </xdr:cNvPr>
        <xdr:cNvSpPr txBox="1"/>
      </xdr:nvSpPr>
      <xdr:spPr>
        <a:xfrm>
          <a:off x="17756701" y="991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4" name="直線コネクタ 583">
          <a:extLst>
            <a:ext uri="{FF2B5EF4-FFF2-40B4-BE49-F238E27FC236}">
              <a16:creationId xmlns:a16="http://schemas.microsoft.com/office/drawing/2014/main" id="{6B69EE7F-269A-4450-B5F0-7AE9DF83BA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29227</xdr:rowOff>
    </xdr:from>
    <xdr:ext cx="531299" cy="259045"/>
    <xdr:sp macro="" textlink="">
      <xdr:nvSpPr>
        <xdr:cNvPr id="585" name="テキスト ボックス 584">
          <a:extLst>
            <a:ext uri="{FF2B5EF4-FFF2-40B4-BE49-F238E27FC236}">
              <a16:creationId xmlns:a16="http://schemas.microsoft.com/office/drawing/2014/main" id="{B837EE51-F574-458F-94BF-AF8168022880}"/>
            </a:ext>
          </a:extLst>
        </xdr:cNvPr>
        <xdr:cNvSpPr txBox="1"/>
      </xdr:nvSpPr>
      <xdr:spPr>
        <a:xfrm>
          <a:off x="17756701" y="945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C8DB71FD-991F-4990-9459-6288EC301E4C}"/>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7" name="テキスト ボックス 586">
          <a:extLst>
            <a:ext uri="{FF2B5EF4-FFF2-40B4-BE49-F238E27FC236}">
              <a16:creationId xmlns:a16="http://schemas.microsoft.com/office/drawing/2014/main" id="{ACE5B226-DCF6-4A6E-8871-5FC2C153242F}"/>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845522B4-6BF1-4183-A2FA-77A1E7B193C2}"/>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82982</xdr:rowOff>
    </xdr:from>
    <xdr:to>
      <xdr:col>116</xdr:col>
      <xdr:colOff>62864</xdr:colOff>
      <xdr:row>63</xdr:row>
      <xdr:rowOff>125547</xdr:rowOff>
    </xdr:to>
    <xdr:cxnSp macro="">
      <xdr:nvCxnSpPr>
        <xdr:cNvPr id="589" name="直線コネクタ 588">
          <a:extLst>
            <a:ext uri="{FF2B5EF4-FFF2-40B4-BE49-F238E27FC236}">
              <a16:creationId xmlns:a16="http://schemas.microsoft.com/office/drawing/2014/main" id="{1F33E513-58DB-4A84-867E-6F4DAA9E2A96}"/>
            </a:ext>
          </a:extLst>
        </xdr:cNvPr>
        <xdr:cNvCxnSpPr/>
      </xdr:nvCxnSpPr>
      <xdr:spPr>
        <a:xfrm flipV="1">
          <a:off x="22160864" y="9684182"/>
          <a:ext cx="0" cy="1242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129374</xdr:rowOff>
    </xdr:from>
    <xdr:ext cx="469744" cy="259045"/>
    <xdr:sp macro="" textlink="">
      <xdr:nvSpPr>
        <xdr:cNvPr id="590" name="【学校施設】&#10;一人当たり面積最小値テキスト">
          <a:extLst>
            <a:ext uri="{FF2B5EF4-FFF2-40B4-BE49-F238E27FC236}">
              <a16:creationId xmlns:a16="http://schemas.microsoft.com/office/drawing/2014/main" id="{7297C143-1134-47FA-B0C4-E50037F8E0EC}"/>
            </a:ext>
          </a:extLst>
        </xdr:cNvPr>
        <xdr:cNvSpPr txBox="1"/>
      </xdr:nvSpPr>
      <xdr:spPr>
        <a:xfrm>
          <a:off x="22199600" y="10930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125547</xdr:rowOff>
    </xdr:from>
    <xdr:to>
      <xdr:col>116</xdr:col>
      <xdr:colOff>152400</xdr:colOff>
      <xdr:row>63</xdr:row>
      <xdr:rowOff>125547</xdr:rowOff>
    </xdr:to>
    <xdr:cxnSp macro="">
      <xdr:nvCxnSpPr>
        <xdr:cNvPr id="591" name="直線コネクタ 590">
          <a:extLst>
            <a:ext uri="{FF2B5EF4-FFF2-40B4-BE49-F238E27FC236}">
              <a16:creationId xmlns:a16="http://schemas.microsoft.com/office/drawing/2014/main" id="{235D1A9D-01D4-4632-A384-FDDE9937713B}"/>
            </a:ext>
          </a:extLst>
        </xdr:cNvPr>
        <xdr:cNvCxnSpPr/>
      </xdr:nvCxnSpPr>
      <xdr:spPr>
        <a:xfrm>
          <a:off x="22072600" y="10926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29659</xdr:rowOff>
    </xdr:from>
    <xdr:ext cx="534377" cy="259045"/>
    <xdr:sp macro="" textlink="">
      <xdr:nvSpPr>
        <xdr:cNvPr id="592" name="【学校施設】&#10;一人当たり面積最大値テキスト">
          <a:extLst>
            <a:ext uri="{FF2B5EF4-FFF2-40B4-BE49-F238E27FC236}">
              <a16:creationId xmlns:a16="http://schemas.microsoft.com/office/drawing/2014/main" id="{32F1EB7F-5A85-47BE-B0BE-617977C340A0}"/>
            </a:ext>
          </a:extLst>
        </xdr:cNvPr>
        <xdr:cNvSpPr txBox="1"/>
      </xdr:nvSpPr>
      <xdr:spPr>
        <a:xfrm>
          <a:off x="22199600" y="9459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82982</xdr:rowOff>
    </xdr:from>
    <xdr:to>
      <xdr:col>116</xdr:col>
      <xdr:colOff>152400</xdr:colOff>
      <xdr:row>56</xdr:row>
      <xdr:rowOff>82982</xdr:rowOff>
    </xdr:to>
    <xdr:cxnSp macro="">
      <xdr:nvCxnSpPr>
        <xdr:cNvPr id="593" name="直線コネクタ 592">
          <a:extLst>
            <a:ext uri="{FF2B5EF4-FFF2-40B4-BE49-F238E27FC236}">
              <a16:creationId xmlns:a16="http://schemas.microsoft.com/office/drawing/2014/main" id="{DA7E19D6-5714-4409-80CC-3ABB1EAD354E}"/>
            </a:ext>
          </a:extLst>
        </xdr:cNvPr>
        <xdr:cNvCxnSpPr/>
      </xdr:nvCxnSpPr>
      <xdr:spPr>
        <a:xfrm>
          <a:off x="22072600" y="9684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104574</xdr:rowOff>
    </xdr:from>
    <xdr:ext cx="469744" cy="259045"/>
    <xdr:sp macro="" textlink="">
      <xdr:nvSpPr>
        <xdr:cNvPr id="594" name="【学校施設】&#10;一人当たり面積平均値テキスト">
          <a:extLst>
            <a:ext uri="{FF2B5EF4-FFF2-40B4-BE49-F238E27FC236}">
              <a16:creationId xmlns:a16="http://schemas.microsoft.com/office/drawing/2014/main" id="{1F95745E-5E7D-4273-ACD5-8E86DBA3A899}"/>
            </a:ext>
          </a:extLst>
        </xdr:cNvPr>
        <xdr:cNvSpPr txBox="1"/>
      </xdr:nvSpPr>
      <xdr:spPr>
        <a:xfrm>
          <a:off x="22199600" y="105630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81697</xdr:rowOff>
    </xdr:from>
    <xdr:to>
      <xdr:col>116</xdr:col>
      <xdr:colOff>114300</xdr:colOff>
      <xdr:row>63</xdr:row>
      <xdr:rowOff>11847</xdr:rowOff>
    </xdr:to>
    <xdr:sp macro="" textlink="">
      <xdr:nvSpPr>
        <xdr:cNvPr id="595" name="フローチャート: 判断 594">
          <a:extLst>
            <a:ext uri="{FF2B5EF4-FFF2-40B4-BE49-F238E27FC236}">
              <a16:creationId xmlns:a16="http://schemas.microsoft.com/office/drawing/2014/main" id="{2134C9BE-4A4C-446F-9C0D-537D2D83B328}"/>
            </a:ext>
          </a:extLst>
        </xdr:cNvPr>
        <xdr:cNvSpPr/>
      </xdr:nvSpPr>
      <xdr:spPr>
        <a:xfrm>
          <a:off x="22110700" y="10711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85126</xdr:rowOff>
    </xdr:from>
    <xdr:to>
      <xdr:col>112</xdr:col>
      <xdr:colOff>38100</xdr:colOff>
      <xdr:row>63</xdr:row>
      <xdr:rowOff>15276</xdr:rowOff>
    </xdr:to>
    <xdr:sp macro="" textlink="">
      <xdr:nvSpPr>
        <xdr:cNvPr id="596" name="フローチャート: 判断 595">
          <a:extLst>
            <a:ext uri="{FF2B5EF4-FFF2-40B4-BE49-F238E27FC236}">
              <a16:creationId xmlns:a16="http://schemas.microsoft.com/office/drawing/2014/main" id="{6E268B79-BDE0-4C80-BC16-29F098802A6C}"/>
            </a:ext>
          </a:extLst>
        </xdr:cNvPr>
        <xdr:cNvSpPr/>
      </xdr:nvSpPr>
      <xdr:spPr>
        <a:xfrm>
          <a:off x="21272500" y="107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89560</xdr:rowOff>
    </xdr:from>
    <xdr:to>
      <xdr:col>107</xdr:col>
      <xdr:colOff>101600</xdr:colOff>
      <xdr:row>63</xdr:row>
      <xdr:rowOff>19710</xdr:rowOff>
    </xdr:to>
    <xdr:sp macro="" textlink="">
      <xdr:nvSpPr>
        <xdr:cNvPr id="597" name="フローチャート: 判断 596">
          <a:extLst>
            <a:ext uri="{FF2B5EF4-FFF2-40B4-BE49-F238E27FC236}">
              <a16:creationId xmlns:a16="http://schemas.microsoft.com/office/drawing/2014/main" id="{E3A358F1-A7D3-460B-A2C4-08F35831E2B3}"/>
            </a:ext>
          </a:extLst>
        </xdr:cNvPr>
        <xdr:cNvSpPr/>
      </xdr:nvSpPr>
      <xdr:spPr>
        <a:xfrm>
          <a:off x="20383500" y="10719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96921</xdr:rowOff>
    </xdr:from>
    <xdr:to>
      <xdr:col>102</xdr:col>
      <xdr:colOff>165100</xdr:colOff>
      <xdr:row>63</xdr:row>
      <xdr:rowOff>27071</xdr:rowOff>
    </xdr:to>
    <xdr:sp macro="" textlink="">
      <xdr:nvSpPr>
        <xdr:cNvPr id="598" name="フローチャート: 判断 597">
          <a:extLst>
            <a:ext uri="{FF2B5EF4-FFF2-40B4-BE49-F238E27FC236}">
              <a16:creationId xmlns:a16="http://schemas.microsoft.com/office/drawing/2014/main" id="{FB0A72A9-5C2B-453B-82A8-8B10D39A6082}"/>
            </a:ext>
          </a:extLst>
        </xdr:cNvPr>
        <xdr:cNvSpPr/>
      </xdr:nvSpPr>
      <xdr:spPr>
        <a:xfrm>
          <a:off x="19494500" y="10726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103870</xdr:rowOff>
    </xdr:from>
    <xdr:to>
      <xdr:col>98</xdr:col>
      <xdr:colOff>38100</xdr:colOff>
      <xdr:row>63</xdr:row>
      <xdr:rowOff>34020</xdr:rowOff>
    </xdr:to>
    <xdr:sp macro="" textlink="">
      <xdr:nvSpPr>
        <xdr:cNvPr id="599" name="フローチャート: 判断 598">
          <a:extLst>
            <a:ext uri="{FF2B5EF4-FFF2-40B4-BE49-F238E27FC236}">
              <a16:creationId xmlns:a16="http://schemas.microsoft.com/office/drawing/2014/main" id="{97293825-8262-429F-9AB4-2F773DB4093C}"/>
            </a:ext>
          </a:extLst>
        </xdr:cNvPr>
        <xdr:cNvSpPr/>
      </xdr:nvSpPr>
      <xdr:spPr>
        <a:xfrm>
          <a:off x="18605500" y="10733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6182498E-93CA-4C44-AC69-663EE09B08D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CB0A7E26-4B96-458D-BE15-4B811D25257E}"/>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6247225E-C95A-4977-BD7A-766D19C1808C}"/>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CB8CE4DD-8FC3-4EEA-9288-4EA7718E8C38}"/>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0C845AE7-FDC0-4B82-B7A3-025BD5D3AF7E}"/>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164678</xdr:rowOff>
    </xdr:from>
    <xdr:to>
      <xdr:col>116</xdr:col>
      <xdr:colOff>114300</xdr:colOff>
      <xdr:row>63</xdr:row>
      <xdr:rowOff>94828</xdr:rowOff>
    </xdr:to>
    <xdr:sp macro="" textlink="">
      <xdr:nvSpPr>
        <xdr:cNvPr id="605" name="楕円 604">
          <a:extLst>
            <a:ext uri="{FF2B5EF4-FFF2-40B4-BE49-F238E27FC236}">
              <a16:creationId xmlns:a16="http://schemas.microsoft.com/office/drawing/2014/main" id="{FF796628-7FEC-461B-9FFA-A8DA803E24A7}"/>
            </a:ext>
          </a:extLst>
        </xdr:cNvPr>
        <xdr:cNvSpPr/>
      </xdr:nvSpPr>
      <xdr:spPr>
        <a:xfrm>
          <a:off x="22110700" y="10794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79605</xdr:rowOff>
    </xdr:from>
    <xdr:ext cx="469744" cy="259045"/>
    <xdr:sp macro="" textlink="">
      <xdr:nvSpPr>
        <xdr:cNvPr id="606" name="【学校施設】&#10;一人当たり面積該当値テキスト">
          <a:extLst>
            <a:ext uri="{FF2B5EF4-FFF2-40B4-BE49-F238E27FC236}">
              <a16:creationId xmlns:a16="http://schemas.microsoft.com/office/drawing/2014/main" id="{9229C148-18B2-4DC1-9784-0129F6A5FD7F}"/>
            </a:ext>
          </a:extLst>
        </xdr:cNvPr>
        <xdr:cNvSpPr txBox="1"/>
      </xdr:nvSpPr>
      <xdr:spPr>
        <a:xfrm>
          <a:off x="22199600" y="10709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165776</xdr:rowOff>
    </xdr:from>
    <xdr:to>
      <xdr:col>112</xdr:col>
      <xdr:colOff>38100</xdr:colOff>
      <xdr:row>63</xdr:row>
      <xdr:rowOff>95926</xdr:rowOff>
    </xdr:to>
    <xdr:sp macro="" textlink="">
      <xdr:nvSpPr>
        <xdr:cNvPr id="607" name="楕円 606">
          <a:extLst>
            <a:ext uri="{FF2B5EF4-FFF2-40B4-BE49-F238E27FC236}">
              <a16:creationId xmlns:a16="http://schemas.microsoft.com/office/drawing/2014/main" id="{8DED1FF4-835E-4FB4-A9DB-F5F489C074C5}"/>
            </a:ext>
          </a:extLst>
        </xdr:cNvPr>
        <xdr:cNvSpPr/>
      </xdr:nvSpPr>
      <xdr:spPr>
        <a:xfrm>
          <a:off x="21272500" y="10795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44028</xdr:rowOff>
    </xdr:from>
    <xdr:to>
      <xdr:col>116</xdr:col>
      <xdr:colOff>63500</xdr:colOff>
      <xdr:row>63</xdr:row>
      <xdr:rowOff>45126</xdr:rowOff>
    </xdr:to>
    <xdr:cxnSp macro="">
      <xdr:nvCxnSpPr>
        <xdr:cNvPr id="608" name="直線コネクタ 607">
          <a:extLst>
            <a:ext uri="{FF2B5EF4-FFF2-40B4-BE49-F238E27FC236}">
              <a16:creationId xmlns:a16="http://schemas.microsoft.com/office/drawing/2014/main" id="{FE1DC99B-BBF3-4A90-89CE-2C3B8BB5A418}"/>
            </a:ext>
          </a:extLst>
        </xdr:cNvPr>
        <xdr:cNvCxnSpPr/>
      </xdr:nvCxnSpPr>
      <xdr:spPr>
        <a:xfrm flipV="1">
          <a:off x="21323300" y="10845378"/>
          <a:ext cx="838200" cy="1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167193</xdr:rowOff>
    </xdr:from>
    <xdr:to>
      <xdr:col>107</xdr:col>
      <xdr:colOff>101600</xdr:colOff>
      <xdr:row>63</xdr:row>
      <xdr:rowOff>97343</xdr:rowOff>
    </xdr:to>
    <xdr:sp macro="" textlink="">
      <xdr:nvSpPr>
        <xdr:cNvPr id="609" name="楕円 608">
          <a:extLst>
            <a:ext uri="{FF2B5EF4-FFF2-40B4-BE49-F238E27FC236}">
              <a16:creationId xmlns:a16="http://schemas.microsoft.com/office/drawing/2014/main" id="{A745428B-0A90-4C72-ACD5-29FDE724DE81}"/>
            </a:ext>
          </a:extLst>
        </xdr:cNvPr>
        <xdr:cNvSpPr/>
      </xdr:nvSpPr>
      <xdr:spPr>
        <a:xfrm>
          <a:off x="20383500" y="10797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45126</xdr:rowOff>
    </xdr:from>
    <xdr:to>
      <xdr:col>111</xdr:col>
      <xdr:colOff>177800</xdr:colOff>
      <xdr:row>63</xdr:row>
      <xdr:rowOff>46543</xdr:rowOff>
    </xdr:to>
    <xdr:cxnSp macro="">
      <xdr:nvCxnSpPr>
        <xdr:cNvPr id="610" name="直線コネクタ 609">
          <a:extLst>
            <a:ext uri="{FF2B5EF4-FFF2-40B4-BE49-F238E27FC236}">
              <a16:creationId xmlns:a16="http://schemas.microsoft.com/office/drawing/2014/main" id="{0A775F92-CE8D-49E8-A842-4A2978CBAF11}"/>
            </a:ext>
          </a:extLst>
        </xdr:cNvPr>
        <xdr:cNvCxnSpPr/>
      </xdr:nvCxnSpPr>
      <xdr:spPr>
        <a:xfrm flipV="1">
          <a:off x="20434300" y="10846476"/>
          <a:ext cx="889000" cy="1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167604</xdr:rowOff>
    </xdr:from>
    <xdr:to>
      <xdr:col>102</xdr:col>
      <xdr:colOff>165100</xdr:colOff>
      <xdr:row>63</xdr:row>
      <xdr:rowOff>97754</xdr:rowOff>
    </xdr:to>
    <xdr:sp macro="" textlink="">
      <xdr:nvSpPr>
        <xdr:cNvPr id="611" name="楕円 610">
          <a:extLst>
            <a:ext uri="{FF2B5EF4-FFF2-40B4-BE49-F238E27FC236}">
              <a16:creationId xmlns:a16="http://schemas.microsoft.com/office/drawing/2014/main" id="{8722329A-EC40-45AE-AF94-13B4E592FA94}"/>
            </a:ext>
          </a:extLst>
        </xdr:cNvPr>
        <xdr:cNvSpPr/>
      </xdr:nvSpPr>
      <xdr:spPr>
        <a:xfrm>
          <a:off x="19494500" y="10797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46543</xdr:rowOff>
    </xdr:from>
    <xdr:to>
      <xdr:col>107</xdr:col>
      <xdr:colOff>50800</xdr:colOff>
      <xdr:row>63</xdr:row>
      <xdr:rowOff>46954</xdr:rowOff>
    </xdr:to>
    <xdr:cxnSp macro="">
      <xdr:nvCxnSpPr>
        <xdr:cNvPr id="612" name="直線コネクタ 611">
          <a:extLst>
            <a:ext uri="{FF2B5EF4-FFF2-40B4-BE49-F238E27FC236}">
              <a16:creationId xmlns:a16="http://schemas.microsoft.com/office/drawing/2014/main" id="{325C51D4-DB25-4EDD-8E7F-22DEDF62F647}"/>
            </a:ext>
          </a:extLst>
        </xdr:cNvPr>
        <xdr:cNvCxnSpPr/>
      </xdr:nvCxnSpPr>
      <xdr:spPr>
        <a:xfrm flipV="1">
          <a:off x="19545300" y="10847893"/>
          <a:ext cx="889000" cy="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170714</xdr:rowOff>
    </xdr:from>
    <xdr:to>
      <xdr:col>98</xdr:col>
      <xdr:colOff>38100</xdr:colOff>
      <xdr:row>63</xdr:row>
      <xdr:rowOff>100864</xdr:rowOff>
    </xdr:to>
    <xdr:sp macro="" textlink="">
      <xdr:nvSpPr>
        <xdr:cNvPr id="613" name="楕円 612">
          <a:extLst>
            <a:ext uri="{FF2B5EF4-FFF2-40B4-BE49-F238E27FC236}">
              <a16:creationId xmlns:a16="http://schemas.microsoft.com/office/drawing/2014/main" id="{87571C9E-FDF1-4CA3-8C2A-F39A5699E430}"/>
            </a:ext>
          </a:extLst>
        </xdr:cNvPr>
        <xdr:cNvSpPr/>
      </xdr:nvSpPr>
      <xdr:spPr>
        <a:xfrm>
          <a:off x="18605500" y="10800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46954</xdr:rowOff>
    </xdr:from>
    <xdr:to>
      <xdr:col>102</xdr:col>
      <xdr:colOff>114300</xdr:colOff>
      <xdr:row>63</xdr:row>
      <xdr:rowOff>50064</xdr:rowOff>
    </xdr:to>
    <xdr:cxnSp macro="">
      <xdr:nvCxnSpPr>
        <xdr:cNvPr id="614" name="直線コネクタ 613">
          <a:extLst>
            <a:ext uri="{FF2B5EF4-FFF2-40B4-BE49-F238E27FC236}">
              <a16:creationId xmlns:a16="http://schemas.microsoft.com/office/drawing/2014/main" id="{EDFCE0ED-2AC1-45C7-8838-8CCDF5706D56}"/>
            </a:ext>
          </a:extLst>
        </xdr:cNvPr>
        <xdr:cNvCxnSpPr/>
      </xdr:nvCxnSpPr>
      <xdr:spPr>
        <a:xfrm flipV="1">
          <a:off x="18656300" y="10848304"/>
          <a:ext cx="889000" cy="3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31803</xdr:rowOff>
    </xdr:from>
    <xdr:ext cx="469744" cy="259045"/>
    <xdr:sp macro="" textlink="">
      <xdr:nvSpPr>
        <xdr:cNvPr id="615" name="n_1aveValue【学校施設】&#10;一人当たり面積">
          <a:extLst>
            <a:ext uri="{FF2B5EF4-FFF2-40B4-BE49-F238E27FC236}">
              <a16:creationId xmlns:a16="http://schemas.microsoft.com/office/drawing/2014/main" id="{DEE73EFF-AAC0-405F-9E97-3D8A12FA3677}"/>
            </a:ext>
          </a:extLst>
        </xdr:cNvPr>
        <xdr:cNvSpPr txBox="1"/>
      </xdr:nvSpPr>
      <xdr:spPr>
        <a:xfrm>
          <a:off x="21075727" y="10490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36237</xdr:rowOff>
    </xdr:from>
    <xdr:ext cx="469744" cy="259045"/>
    <xdr:sp macro="" textlink="">
      <xdr:nvSpPr>
        <xdr:cNvPr id="616" name="n_2aveValue【学校施設】&#10;一人当たり面積">
          <a:extLst>
            <a:ext uri="{FF2B5EF4-FFF2-40B4-BE49-F238E27FC236}">
              <a16:creationId xmlns:a16="http://schemas.microsoft.com/office/drawing/2014/main" id="{5B126202-16FE-4FBE-AFBA-5620072BBE3E}"/>
            </a:ext>
          </a:extLst>
        </xdr:cNvPr>
        <xdr:cNvSpPr txBox="1"/>
      </xdr:nvSpPr>
      <xdr:spPr>
        <a:xfrm>
          <a:off x="20199427" y="1049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43598</xdr:rowOff>
    </xdr:from>
    <xdr:ext cx="469744" cy="259045"/>
    <xdr:sp macro="" textlink="">
      <xdr:nvSpPr>
        <xdr:cNvPr id="617" name="n_3aveValue【学校施設】&#10;一人当たり面積">
          <a:extLst>
            <a:ext uri="{FF2B5EF4-FFF2-40B4-BE49-F238E27FC236}">
              <a16:creationId xmlns:a16="http://schemas.microsoft.com/office/drawing/2014/main" id="{651E02D7-FF2A-4ABF-8E4E-9BF1B6CBBF39}"/>
            </a:ext>
          </a:extLst>
        </xdr:cNvPr>
        <xdr:cNvSpPr txBox="1"/>
      </xdr:nvSpPr>
      <xdr:spPr>
        <a:xfrm>
          <a:off x="19310427" y="10502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50547</xdr:rowOff>
    </xdr:from>
    <xdr:ext cx="469744" cy="259045"/>
    <xdr:sp macro="" textlink="">
      <xdr:nvSpPr>
        <xdr:cNvPr id="618" name="n_4aveValue【学校施設】&#10;一人当たり面積">
          <a:extLst>
            <a:ext uri="{FF2B5EF4-FFF2-40B4-BE49-F238E27FC236}">
              <a16:creationId xmlns:a16="http://schemas.microsoft.com/office/drawing/2014/main" id="{44EDF081-1AA1-4E6A-80CD-059D27E0D6E2}"/>
            </a:ext>
          </a:extLst>
        </xdr:cNvPr>
        <xdr:cNvSpPr txBox="1"/>
      </xdr:nvSpPr>
      <xdr:spPr>
        <a:xfrm>
          <a:off x="18421427" y="1050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87053</xdr:rowOff>
    </xdr:from>
    <xdr:ext cx="469744" cy="259045"/>
    <xdr:sp macro="" textlink="">
      <xdr:nvSpPr>
        <xdr:cNvPr id="619" name="n_1mainValue【学校施設】&#10;一人当たり面積">
          <a:extLst>
            <a:ext uri="{FF2B5EF4-FFF2-40B4-BE49-F238E27FC236}">
              <a16:creationId xmlns:a16="http://schemas.microsoft.com/office/drawing/2014/main" id="{457836CB-B64E-48D5-B97C-1ADA23F9E6D2}"/>
            </a:ext>
          </a:extLst>
        </xdr:cNvPr>
        <xdr:cNvSpPr txBox="1"/>
      </xdr:nvSpPr>
      <xdr:spPr>
        <a:xfrm>
          <a:off x="21075727" y="10888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88470</xdr:rowOff>
    </xdr:from>
    <xdr:ext cx="469744" cy="259045"/>
    <xdr:sp macro="" textlink="">
      <xdr:nvSpPr>
        <xdr:cNvPr id="620" name="n_2mainValue【学校施設】&#10;一人当たり面積">
          <a:extLst>
            <a:ext uri="{FF2B5EF4-FFF2-40B4-BE49-F238E27FC236}">
              <a16:creationId xmlns:a16="http://schemas.microsoft.com/office/drawing/2014/main" id="{9D883089-DF14-4011-BC38-4CE32D6AB601}"/>
            </a:ext>
          </a:extLst>
        </xdr:cNvPr>
        <xdr:cNvSpPr txBox="1"/>
      </xdr:nvSpPr>
      <xdr:spPr>
        <a:xfrm>
          <a:off x="20199427" y="10889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88881</xdr:rowOff>
    </xdr:from>
    <xdr:ext cx="469744" cy="259045"/>
    <xdr:sp macro="" textlink="">
      <xdr:nvSpPr>
        <xdr:cNvPr id="621" name="n_3mainValue【学校施設】&#10;一人当たり面積">
          <a:extLst>
            <a:ext uri="{FF2B5EF4-FFF2-40B4-BE49-F238E27FC236}">
              <a16:creationId xmlns:a16="http://schemas.microsoft.com/office/drawing/2014/main" id="{3367DEB3-2FAE-4591-A925-2B45550EC5F6}"/>
            </a:ext>
          </a:extLst>
        </xdr:cNvPr>
        <xdr:cNvSpPr txBox="1"/>
      </xdr:nvSpPr>
      <xdr:spPr>
        <a:xfrm>
          <a:off x="19310427" y="10890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91991</xdr:rowOff>
    </xdr:from>
    <xdr:ext cx="469744" cy="259045"/>
    <xdr:sp macro="" textlink="">
      <xdr:nvSpPr>
        <xdr:cNvPr id="622" name="n_4mainValue【学校施設】&#10;一人当たり面積">
          <a:extLst>
            <a:ext uri="{FF2B5EF4-FFF2-40B4-BE49-F238E27FC236}">
              <a16:creationId xmlns:a16="http://schemas.microsoft.com/office/drawing/2014/main" id="{D6142AE6-C54A-4788-B267-DF63A52FF695}"/>
            </a:ext>
          </a:extLst>
        </xdr:cNvPr>
        <xdr:cNvSpPr txBox="1"/>
      </xdr:nvSpPr>
      <xdr:spPr>
        <a:xfrm>
          <a:off x="18421427" y="10893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286D142D-77AD-4D55-B970-CC3599AF3F69}"/>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BA81D548-9DFA-436B-89D0-145FFDA84BF5}"/>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77366DF9-5581-4777-8639-6EBD8711E618}"/>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C0272316-C404-47B4-8067-152DD7250E26}"/>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08D4735D-CD01-4F32-995F-0D4054ED6024}"/>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7995E0EC-B078-400A-8D2E-375A287E6C5D}"/>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9783BFCD-9536-44C8-80F8-678FCB6C8DE9}"/>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6D0BD6AE-E836-434C-A437-EC15FDDF4E37}"/>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1" name="正方形/長方形 630">
          <a:extLst>
            <a:ext uri="{FF2B5EF4-FFF2-40B4-BE49-F238E27FC236}">
              <a16:creationId xmlns:a16="http://schemas.microsoft.com/office/drawing/2014/main" id="{56A49C84-EEC3-4DD1-822A-05AF42324549}"/>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2" name="正方形/長方形 631">
          <a:extLst>
            <a:ext uri="{FF2B5EF4-FFF2-40B4-BE49-F238E27FC236}">
              <a16:creationId xmlns:a16="http://schemas.microsoft.com/office/drawing/2014/main" id="{CE5700E1-57AB-42AB-A160-D0F14FEBF4CE}"/>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3" name="正方形/長方形 632">
          <a:extLst>
            <a:ext uri="{FF2B5EF4-FFF2-40B4-BE49-F238E27FC236}">
              <a16:creationId xmlns:a16="http://schemas.microsoft.com/office/drawing/2014/main" id="{A26EFEFE-CF25-4A05-8126-5AF5035C5ABF}"/>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4" name="正方形/長方形 633">
          <a:extLst>
            <a:ext uri="{FF2B5EF4-FFF2-40B4-BE49-F238E27FC236}">
              <a16:creationId xmlns:a16="http://schemas.microsoft.com/office/drawing/2014/main" id="{CEC539B9-8B14-473A-B519-6C0D2473E25C}"/>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5" name="正方形/長方形 634">
          <a:extLst>
            <a:ext uri="{FF2B5EF4-FFF2-40B4-BE49-F238E27FC236}">
              <a16:creationId xmlns:a16="http://schemas.microsoft.com/office/drawing/2014/main" id="{67DCEA06-4659-4108-8074-D7D8B9B5049E}"/>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6" name="正方形/長方形 635">
          <a:extLst>
            <a:ext uri="{FF2B5EF4-FFF2-40B4-BE49-F238E27FC236}">
              <a16:creationId xmlns:a16="http://schemas.microsoft.com/office/drawing/2014/main" id="{4AE9B5AB-B21E-4720-9877-69DC753B6E6F}"/>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7" name="正方形/長方形 636">
          <a:extLst>
            <a:ext uri="{FF2B5EF4-FFF2-40B4-BE49-F238E27FC236}">
              <a16:creationId xmlns:a16="http://schemas.microsoft.com/office/drawing/2014/main" id="{926DE098-A146-4998-A3EC-E64CCCF959C3}"/>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8" name="正方形/長方形 637">
          <a:extLst>
            <a:ext uri="{FF2B5EF4-FFF2-40B4-BE49-F238E27FC236}">
              <a16:creationId xmlns:a16="http://schemas.microsoft.com/office/drawing/2014/main" id="{2A90A876-B411-4C27-A180-28A92DB87D41}"/>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9" name="正方形/長方形 638">
          <a:extLst>
            <a:ext uri="{FF2B5EF4-FFF2-40B4-BE49-F238E27FC236}">
              <a16:creationId xmlns:a16="http://schemas.microsoft.com/office/drawing/2014/main" id="{6150CF64-81F0-4A85-B0F5-D31F9B0FE6D9}"/>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0" name="正方形/長方形 639">
          <a:extLst>
            <a:ext uri="{FF2B5EF4-FFF2-40B4-BE49-F238E27FC236}">
              <a16:creationId xmlns:a16="http://schemas.microsoft.com/office/drawing/2014/main" id="{3DA851F1-E3B9-489E-961D-FF180989777B}"/>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1" name="正方形/長方形 640">
          <a:extLst>
            <a:ext uri="{FF2B5EF4-FFF2-40B4-BE49-F238E27FC236}">
              <a16:creationId xmlns:a16="http://schemas.microsoft.com/office/drawing/2014/main" id="{4D024CF0-D67C-457F-A7F4-69628D96B7D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2" name="正方形/長方形 641">
          <a:extLst>
            <a:ext uri="{FF2B5EF4-FFF2-40B4-BE49-F238E27FC236}">
              <a16:creationId xmlns:a16="http://schemas.microsoft.com/office/drawing/2014/main" id="{EF838D31-764E-46C7-8614-B84F2399B7F1}"/>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3" name="正方形/長方形 642">
          <a:extLst>
            <a:ext uri="{FF2B5EF4-FFF2-40B4-BE49-F238E27FC236}">
              <a16:creationId xmlns:a16="http://schemas.microsoft.com/office/drawing/2014/main" id="{6462CCF2-9E04-40E3-9ED5-64E371914D82}"/>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4" name="正方形/長方形 643">
          <a:extLst>
            <a:ext uri="{FF2B5EF4-FFF2-40B4-BE49-F238E27FC236}">
              <a16:creationId xmlns:a16="http://schemas.microsoft.com/office/drawing/2014/main" id="{629C7B69-D842-426C-99A6-C025B9752108}"/>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5" name="正方形/長方形 644">
          <a:extLst>
            <a:ext uri="{FF2B5EF4-FFF2-40B4-BE49-F238E27FC236}">
              <a16:creationId xmlns:a16="http://schemas.microsoft.com/office/drawing/2014/main" id="{A54BE353-3C2F-439B-9228-0A109030763D}"/>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6" name="正方形/長方形 645">
          <a:extLst>
            <a:ext uri="{FF2B5EF4-FFF2-40B4-BE49-F238E27FC236}">
              <a16:creationId xmlns:a16="http://schemas.microsoft.com/office/drawing/2014/main" id="{96D95762-40D2-4B28-9F98-B63A348C7866}"/>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7" name="テキスト ボックス 646">
          <a:extLst>
            <a:ext uri="{FF2B5EF4-FFF2-40B4-BE49-F238E27FC236}">
              <a16:creationId xmlns:a16="http://schemas.microsoft.com/office/drawing/2014/main" id="{5C788D4A-60C9-4390-9E01-565136ED2B03}"/>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8" name="直線コネクタ 647">
          <a:extLst>
            <a:ext uri="{FF2B5EF4-FFF2-40B4-BE49-F238E27FC236}">
              <a16:creationId xmlns:a16="http://schemas.microsoft.com/office/drawing/2014/main" id="{0A1CBBD6-35D6-4D82-A73D-B85D0F837F2C}"/>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9" name="テキスト ボックス 648">
          <a:extLst>
            <a:ext uri="{FF2B5EF4-FFF2-40B4-BE49-F238E27FC236}">
              <a16:creationId xmlns:a16="http://schemas.microsoft.com/office/drawing/2014/main" id="{3C98E567-CAD8-469D-9F28-04AF8302CF3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0" name="直線コネクタ 649">
          <a:extLst>
            <a:ext uri="{FF2B5EF4-FFF2-40B4-BE49-F238E27FC236}">
              <a16:creationId xmlns:a16="http://schemas.microsoft.com/office/drawing/2014/main" id="{241E9791-19CF-4CC4-BEC7-A1B4E9228AA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1" name="テキスト ボックス 650">
          <a:extLst>
            <a:ext uri="{FF2B5EF4-FFF2-40B4-BE49-F238E27FC236}">
              <a16:creationId xmlns:a16="http://schemas.microsoft.com/office/drawing/2014/main" id="{535F7822-1F43-4319-A823-BDEBF12E5E37}"/>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2" name="直線コネクタ 651">
          <a:extLst>
            <a:ext uri="{FF2B5EF4-FFF2-40B4-BE49-F238E27FC236}">
              <a16:creationId xmlns:a16="http://schemas.microsoft.com/office/drawing/2014/main" id="{769A4BB7-11A0-4B6A-B6AD-2C8B6CFA001F}"/>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3" name="テキスト ボックス 652">
          <a:extLst>
            <a:ext uri="{FF2B5EF4-FFF2-40B4-BE49-F238E27FC236}">
              <a16:creationId xmlns:a16="http://schemas.microsoft.com/office/drawing/2014/main" id="{E162A2BD-7028-42C7-856C-799AF2C6962D}"/>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4" name="直線コネクタ 653">
          <a:extLst>
            <a:ext uri="{FF2B5EF4-FFF2-40B4-BE49-F238E27FC236}">
              <a16:creationId xmlns:a16="http://schemas.microsoft.com/office/drawing/2014/main" id="{4434FC26-1114-4E7C-BB97-9097F99D04E6}"/>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5" name="テキスト ボックス 654">
          <a:extLst>
            <a:ext uri="{FF2B5EF4-FFF2-40B4-BE49-F238E27FC236}">
              <a16:creationId xmlns:a16="http://schemas.microsoft.com/office/drawing/2014/main" id="{7EAAEA7E-2348-42C5-9F98-21AEF9E7DEF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6" name="直線コネクタ 655">
          <a:extLst>
            <a:ext uri="{FF2B5EF4-FFF2-40B4-BE49-F238E27FC236}">
              <a16:creationId xmlns:a16="http://schemas.microsoft.com/office/drawing/2014/main" id="{1E528A70-1C16-45C2-A247-546F25C9AB3F}"/>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7" name="テキスト ボックス 656">
          <a:extLst>
            <a:ext uri="{FF2B5EF4-FFF2-40B4-BE49-F238E27FC236}">
              <a16:creationId xmlns:a16="http://schemas.microsoft.com/office/drawing/2014/main" id="{295D6D74-7F12-46A2-9A8F-515FB7FCA103}"/>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8" name="直線コネクタ 657">
          <a:extLst>
            <a:ext uri="{FF2B5EF4-FFF2-40B4-BE49-F238E27FC236}">
              <a16:creationId xmlns:a16="http://schemas.microsoft.com/office/drawing/2014/main" id="{5CF32238-66D9-4740-9723-C8362AE0703D}"/>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9" name="テキスト ボックス 658">
          <a:extLst>
            <a:ext uri="{FF2B5EF4-FFF2-40B4-BE49-F238E27FC236}">
              <a16:creationId xmlns:a16="http://schemas.microsoft.com/office/drawing/2014/main" id="{5FCC80BD-C427-475D-9AB2-B712ACF387A7}"/>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0" name="直線コネクタ 659">
          <a:extLst>
            <a:ext uri="{FF2B5EF4-FFF2-40B4-BE49-F238E27FC236}">
              <a16:creationId xmlns:a16="http://schemas.microsoft.com/office/drawing/2014/main" id="{1D196A6A-1E2D-4A03-A2EF-370AA0951E68}"/>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1" name="テキスト ボックス 660">
          <a:extLst>
            <a:ext uri="{FF2B5EF4-FFF2-40B4-BE49-F238E27FC236}">
              <a16:creationId xmlns:a16="http://schemas.microsoft.com/office/drawing/2014/main" id="{3B4C631A-4CB9-42D6-A081-6692BF13F03B}"/>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2" name="直線コネクタ 661">
          <a:extLst>
            <a:ext uri="{FF2B5EF4-FFF2-40B4-BE49-F238E27FC236}">
              <a16:creationId xmlns:a16="http://schemas.microsoft.com/office/drawing/2014/main" id="{05946592-C92C-4457-A50C-70F9655B2954}"/>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3" name="【公民館】&#10;有形固定資産減価償却率グラフ枠">
          <a:extLst>
            <a:ext uri="{FF2B5EF4-FFF2-40B4-BE49-F238E27FC236}">
              <a16:creationId xmlns:a16="http://schemas.microsoft.com/office/drawing/2014/main" id="{0B114758-DA6A-4478-BDC6-89D4CB781E42}"/>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89263</xdr:rowOff>
    </xdr:from>
    <xdr:to>
      <xdr:col>85</xdr:col>
      <xdr:colOff>126364</xdr:colOff>
      <xdr:row>109</xdr:row>
      <xdr:rowOff>35379</xdr:rowOff>
    </xdr:to>
    <xdr:cxnSp macro="">
      <xdr:nvCxnSpPr>
        <xdr:cNvPr id="664" name="直線コネクタ 663">
          <a:extLst>
            <a:ext uri="{FF2B5EF4-FFF2-40B4-BE49-F238E27FC236}">
              <a16:creationId xmlns:a16="http://schemas.microsoft.com/office/drawing/2014/main" id="{AEB5F041-6C22-4EDE-B954-AFB27E3AD221}"/>
            </a:ext>
          </a:extLst>
        </xdr:cNvPr>
        <xdr:cNvCxnSpPr/>
      </xdr:nvCxnSpPr>
      <xdr:spPr>
        <a:xfrm flipV="1">
          <a:off x="16318864" y="17234263"/>
          <a:ext cx="0" cy="1489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5" name="【公民館】&#10;有形固定資産減価償却率最小値テキスト">
          <a:extLst>
            <a:ext uri="{FF2B5EF4-FFF2-40B4-BE49-F238E27FC236}">
              <a16:creationId xmlns:a16="http://schemas.microsoft.com/office/drawing/2014/main" id="{84F57735-0741-4E78-A228-D559FE30E655}"/>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6" name="直線コネクタ 665">
          <a:extLst>
            <a:ext uri="{FF2B5EF4-FFF2-40B4-BE49-F238E27FC236}">
              <a16:creationId xmlns:a16="http://schemas.microsoft.com/office/drawing/2014/main" id="{110D88EE-C2B9-4873-B4D8-EAB5573A203C}"/>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35940</xdr:rowOff>
    </xdr:from>
    <xdr:ext cx="340478" cy="259045"/>
    <xdr:sp macro="" textlink="">
      <xdr:nvSpPr>
        <xdr:cNvPr id="667" name="【公民館】&#10;有形固定資産減価償却率最大値テキスト">
          <a:extLst>
            <a:ext uri="{FF2B5EF4-FFF2-40B4-BE49-F238E27FC236}">
              <a16:creationId xmlns:a16="http://schemas.microsoft.com/office/drawing/2014/main" id="{ADD9EEDC-22AF-450D-9D11-F3F93E4731B0}"/>
            </a:ext>
          </a:extLst>
        </xdr:cNvPr>
        <xdr:cNvSpPr txBox="1"/>
      </xdr:nvSpPr>
      <xdr:spPr>
        <a:xfrm>
          <a:off x="16357600" y="170094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89263</xdr:rowOff>
    </xdr:from>
    <xdr:to>
      <xdr:col>86</xdr:col>
      <xdr:colOff>25400</xdr:colOff>
      <xdr:row>100</xdr:row>
      <xdr:rowOff>89263</xdr:rowOff>
    </xdr:to>
    <xdr:cxnSp macro="">
      <xdr:nvCxnSpPr>
        <xdr:cNvPr id="668" name="直線コネクタ 667">
          <a:extLst>
            <a:ext uri="{FF2B5EF4-FFF2-40B4-BE49-F238E27FC236}">
              <a16:creationId xmlns:a16="http://schemas.microsoft.com/office/drawing/2014/main" id="{B3453DC6-5F7F-460A-9894-B6C2923BBE1D}"/>
            </a:ext>
          </a:extLst>
        </xdr:cNvPr>
        <xdr:cNvCxnSpPr/>
      </xdr:nvCxnSpPr>
      <xdr:spPr>
        <a:xfrm>
          <a:off x="16230600" y="17234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107059</xdr:rowOff>
    </xdr:from>
    <xdr:ext cx="405111" cy="259045"/>
    <xdr:sp macro="" textlink="">
      <xdr:nvSpPr>
        <xdr:cNvPr id="669" name="【公民館】&#10;有形固定資産減価償却率平均値テキスト">
          <a:extLst>
            <a:ext uri="{FF2B5EF4-FFF2-40B4-BE49-F238E27FC236}">
              <a16:creationId xmlns:a16="http://schemas.microsoft.com/office/drawing/2014/main" id="{C64CEF24-981A-4990-B658-23DA48EAC788}"/>
            </a:ext>
          </a:extLst>
        </xdr:cNvPr>
        <xdr:cNvSpPr txBox="1"/>
      </xdr:nvSpPr>
      <xdr:spPr>
        <a:xfrm>
          <a:off x="16357600" y="181093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84182</xdr:rowOff>
    </xdr:from>
    <xdr:to>
      <xdr:col>85</xdr:col>
      <xdr:colOff>177800</xdr:colOff>
      <xdr:row>107</xdr:row>
      <xdr:rowOff>14332</xdr:rowOff>
    </xdr:to>
    <xdr:sp macro="" textlink="">
      <xdr:nvSpPr>
        <xdr:cNvPr id="670" name="フローチャート: 判断 669">
          <a:extLst>
            <a:ext uri="{FF2B5EF4-FFF2-40B4-BE49-F238E27FC236}">
              <a16:creationId xmlns:a16="http://schemas.microsoft.com/office/drawing/2014/main" id="{293CB44B-AD07-4E70-8331-1E434249E394}"/>
            </a:ext>
          </a:extLst>
        </xdr:cNvPr>
        <xdr:cNvSpPr/>
      </xdr:nvSpPr>
      <xdr:spPr>
        <a:xfrm>
          <a:off x="16268700" y="182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111942</xdr:rowOff>
    </xdr:from>
    <xdr:to>
      <xdr:col>81</xdr:col>
      <xdr:colOff>101600</xdr:colOff>
      <xdr:row>106</xdr:row>
      <xdr:rowOff>42092</xdr:rowOff>
    </xdr:to>
    <xdr:sp macro="" textlink="">
      <xdr:nvSpPr>
        <xdr:cNvPr id="671" name="フローチャート: 判断 670">
          <a:extLst>
            <a:ext uri="{FF2B5EF4-FFF2-40B4-BE49-F238E27FC236}">
              <a16:creationId xmlns:a16="http://schemas.microsoft.com/office/drawing/2014/main" id="{73951ABE-7FCE-4237-B3C1-2D84127C44DE}"/>
            </a:ext>
          </a:extLst>
        </xdr:cNvPr>
        <xdr:cNvSpPr/>
      </xdr:nvSpPr>
      <xdr:spPr>
        <a:xfrm>
          <a:off x="15430500" y="18114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90714</xdr:rowOff>
    </xdr:from>
    <xdr:to>
      <xdr:col>76</xdr:col>
      <xdr:colOff>165100</xdr:colOff>
      <xdr:row>106</xdr:row>
      <xdr:rowOff>20864</xdr:rowOff>
    </xdr:to>
    <xdr:sp macro="" textlink="">
      <xdr:nvSpPr>
        <xdr:cNvPr id="672" name="フローチャート: 判断 671">
          <a:extLst>
            <a:ext uri="{FF2B5EF4-FFF2-40B4-BE49-F238E27FC236}">
              <a16:creationId xmlns:a16="http://schemas.microsoft.com/office/drawing/2014/main" id="{297778DE-6EC0-4751-BCB3-ADBA6F824CA5}"/>
            </a:ext>
          </a:extLst>
        </xdr:cNvPr>
        <xdr:cNvSpPr/>
      </xdr:nvSpPr>
      <xdr:spPr>
        <a:xfrm>
          <a:off x="14541500" y="1809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67855</xdr:rowOff>
    </xdr:from>
    <xdr:to>
      <xdr:col>72</xdr:col>
      <xdr:colOff>38100</xdr:colOff>
      <xdr:row>105</xdr:row>
      <xdr:rowOff>169455</xdr:rowOff>
    </xdr:to>
    <xdr:sp macro="" textlink="">
      <xdr:nvSpPr>
        <xdr:cNvPr id="673" name="フローチャート: 判断 672">
          <a:extLst>
            <a:ext uri="{FF2B5EF4-FFF2-40B4-BE49-F238E27FC236}">
              <a16:creationId xmlns:a16="http://schemas.microsoft.com/office/drawing/2014/main" id="{B10C5C74-A94D-4B95-86C9-5E2740CE0A66}"/>
            </a:ext>
          </a:extLst>
        </xdr:cNvPr>
        <xdr:cNvSpPr/>
      </xdr:nvSpPr>
      <xdr:spPr>
        <a:xfrm>
          <a:off x="13652500" y="18070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92348</xdr:rowOff>
    </xdr:from>
    <xdr:to>
      <xdr:col>67</xdr:col>
      <xdr:colOff>101600</xdr:colOff>
      <xdr:row>106</xdr:row>
      <xdr:rowOff>22498</xdr:rowOff>
    </xdr:to>
    <xdr:sp macro="" textlink="">
      <xdr:nvSpPr>
        <xdr:cNvPr id="674" name="フローチャート: 判断 673">
          <a:extLst>
            <a:ext uri="{FF2B5EF4-FFF2-40B4-BE49-F238E27FC236}">
              <a16:creationId xmlns:a16="http://schemas.microsoft.com/office/drawing/2014/main" id="{FA53A9C6-A32E-4D69-BD48-073D97E5E920}"/>
            </a:ext>
          </a:extLst>
        </xdr:cNvPr>
        <xdr:cNvSpPr/>
      </xdr:nvSpPr>
      <xdr:spPr>
        <a:xfrm>
          <a:off x="12763500" y="18094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13FC8887-DF15-44B0-81C2-372944B8C456}"/>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F404BDC8-E521-4512-BB9B-395E0E521F4F}"/>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28BE9EA4-0CC0-411B-8A9D-0B1F34D931A2}"/>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B6895E24-A641-4848-BBA4-2E814AEB3A8E}"/>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2284DEC5-8AC8-45A9-A547-0F5B7D3D5EA8}"/>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33564</xdr:rowOff>
    </xdr:from>
    <xdr:to>
      <xdr:col>85</xdr:col>
      <xdr:colOff>177800</xdr:colOff>
      <xdr:row>107</xdr:row>
      <xdr:rowOff>135164</xdr:rowOff>
    </xdr:to>
    <xdr:sp macro="" textlink="">
      <xdr:nvSpPr>
        <xdr:cNvPr id="680" name="楕円 679">
          <a:extLst>
            <a:ext uri="{FF2B5EF4-FFF2-40B4-BE49-F238E27FC236}">
              <a16:creationId xmlns:a16="http://schemas.microsoft.com/office/drawing/2014/main" id="{D26FA0AF-98D6-4B67-BFC1-8DBA3E3ED1EB}"/>
            </a:ext>
          </a:extLst>
        </xdr:cNvPr>
        <xdr:cNvSpPr/>
      </xdr:nvSpPr>
      <xdr:spPr>
        <a:xfrm>
          <a:off x="16268700" y="18378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11991</xdr:rowOff>
    </xdr:from>
    <xdr:ext cx="405111" cy="259045"/>
    <xdr:sp macro="" textlink="">
      <xdr:nvSpPr>
        <xdr:cNvPr id="681" name="【公民館】&#10;有形固定資産減価償却率該当値テキスト">
          <a:extLst>
            <a:ext uri="{FF2B5EF4-FFF2-40B4-BE49-F238E27FC236}">
              <a16:creationId xmlns:a16="http://schemas.microsoft.com/office/drawing/2014/main" id="{2D2E128A-6E86-4383-A45D-19CC0BC81433}"/>
            </a:ext>
          </a:extLst>
        </xdr:cNvPr>
        <xdr:cNvSpPr txBox="1"/>
      </xdr:nvSpPr>
      <xdr:spPr>
        <a:xfrm>
          <a:off x="16357600" y="18357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907</xdr:rowOff>
    </xdr:from>
    <xdr:to>
      <xdr:col>81</xdr:col>
      <xdr:colOff>101600</xdr:colOff>
      <xdr:row>107</xdr:row>
      <xdr:rowOff>102507</xdr:rowOff>
    </xdr:to>
    <xdr:sp macro="" textlink="">
      <xdr:nvSpPr>
        <xdr:cNvPr id="682" name="楕円 681">
          <a:extLst>
            <a:ext uri="{FF2B5EF4-FFF2-40B4-BE49-F238E27FC236}">
              <a16:creationId xmlns:a16="http://schemas.microsoft.com/office/drawing/2014/main" id="{609C43D7-D86F-4A56-B59A-B90F95AB882B}"/>
            </a:ext>
          </a:extLst>
        </xdr:cNvPr>
        <xdr:cNvSpPr/>
      </xdr:nvSpPr>
      <xdr:spPr>
        <a:xfrm>
          <a:off x="15430500" y="1834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51707</xdr:rowOff>
    </xdr:from>
    <xdr:to>
      <xdr:col>85</xdr:col>
      <xdr:colOff>127000</xdr:colOff>
      <xdr:row>107</xdr:row>
      <xdr:rowOff>84364</xdr:rowOff>
    </xdr:to>
    <xdr:cxnSp macro="">
      <xdr:nvCxnSpPr>
        <xdr:cNvPr id="683" name="直線コネクタ 682">
          <a:extLst>
            <a:ext uri="{FF2B5EF4-FFF2-40B4-BE49-F238E27FC236}">
              <a16:creationId xmlns:a16="http://schemas.microsoft.com/office/drawing/2014/main" id="{63E70C90-230E-465D-907B-D818E468D11C}"/>
            </a:ext>
          </a:extLst>
        </xdr:cNvPr>
        <xdr:cNvCxnSpPr/>
      </xdr:nvCxnSpPr>
      <xdr:spPr>
        <a:xfrm>
          <a:off x="15481300" y="18396857"/>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139700</xdr:rowOff>
    </xdr:from>
    <xdr:to>
      <xdr:col>76</xdr:col>
      <xdr:colOff>165100</xdr:colOff>
      <xdr:row>107</xdr:row>
      <xdr:rowOff>69850</xdr:rowOff>
    </xdr:to>
    <xdr:sp macro="" textlink="">
      <xdr:nvSpPr>
        <xdr:cNvPr id="684" name="楕円 683">
          <a:extLst>
            <a:ext uri="{FF2B5EF4-FFF2-40B4-BE49-F238E27FC236}">
              <a16:creationId xmlns:a16="http://schemas.microsoft.com/office/drawing/2014/main" id="{0FD3810D-7620-4FE8-908A-F1073C19CE90}"/>
            </a:ext>
          </a:extLst>
        </xdr:cNvPr>
        <xdr:cNvSpPr/>
      </xdr:nvSpPr>
      <xdr:spPr>
        <a:xfrm>
          <a:off x="14541500" y="1831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19050</xdr:rowOff>
    </xdr:from>
    <xdr:to>
      <xdr:col>81</xdr:col>
      <xdr:colOff>50800</xdr:colOff>
      <xdr:row>107</xdr:row>
      <xdr:rowOff>51707</xdr:rowOff>
    </xdr:to>
    <xdr:cxnSp macro="">
      <xdr:nvCxnSpPr>
        <xdr:cNvPr id="685" name="直線コネクタ 684">
          <a:extLst>
            <a:ext uri="{FF2B5EF4-FFF2-40B4-BE49-F238E27FC236}">
              <a16:creationId xmlns:a16="http://schemas.microsoft.com/office/drawing/2014/main" id="{3BCFBD7E-6D6E-46B8-B628-531082DBED58}"/>
            </a:ext>
          </a:extLst>
        </xdr:cNvPr>
        <xdr:cNvCxnSpPr/>
      </xdr:nvCxnSpPr>
      <xdr:spPr>
        <a:xfrm>
          <a:off x="14592300" y="183642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107043</xdr:rowOff>
    </xdr:from>
    <xdr:to>
      <xdr:col>72</xdr:col>
      <xdr:colOff>38100</xdr:colOff>
      <xdr:row>107</xdr:row>
      <xdr:rowOff>37193</xdr:rowOff>
    </xdr:to>
    <xdr:sp macro="" textlink="">
      <xdr:nvSpPr>
        <xdr:cNvPr id="686" name="楕円 685">
          <a:extLst>
            <a:ext uri="{FF2B5EF4-FFF2-40B4-BE49-F238E27FC236}">
              <a16:creationId xmlns:a16="http://schemas.microsoft.com/office/drawing/2014/main" id="{6B0D8FD6-A3D6-4B7A-810B-60C4AE007589}"/>
            </a:ext>
          </a:extLst>
        </xdr:cNvPr>
        <xdr:cNvSpPr/>
      </xdr:nvSpPr>
      <xdr:spPr>
        <a:xfrm>
          <a:off x="13652500" y="1828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157843</xdr:rowOff>
    </xdr:from>
    <xdr:to>
      <xdr:col>76</xdr:col>
      <xdr:colOff>114300</xdr:colOff>
      <xdr:row>107</xdr:row>
      <xdr:rowOff>19050</xdr:rowOff>
    </xdr:to>
    <xdr:cxnSp macro="">
      <xdr:nvCxnSpPr>
        <xdr:cNvPr id="687" name="直線コネクタ 686">
          <a:extLst>
            <a:ext uri="{FF2B5EF4-FFF2-40B4-BE49-F238E27FC236}">
              <a16:creationId xmlns:a16="http://schemas.microsoft.com/office/drawing/2014/main" id="{20B3B94F-DA66-4FA5-A7B5-C7315A769C79}"/>
            </a:ext>
          </a:extLst>
        </xdr:cNvPr>
        <xdr:cNvCxnSpPr/>
      </xdr:nvCxnSpPr>
      <xdr:spPr>
        <a:xfrm>
          <a:off x="13703300" y="183315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74386</xdr:rowOff>
    </xdr:from>
    <xdr:to>
      <xdr:col>67</xdr:col>
      <xdr:colOff>101600</xdr:colOff>
      <xdr:row>107</xdr:row>
      <xdr:rowOff>4536</xdr:rowOff>
    </xdr:to>
    <xdr:sp macro="" textlink="">
      <xdr:nvSpPr>
        <xdr:cNvPr id="688" name="楕円 687">
          <a:extLst>
            <a:ext uri="{FF2B5EF4-FFF2-40B4-BE49-F238E27FC236}">
              <a16:creationId xmlns:a16="http://schemas.microsoft.com/office/drawing/2014/main" id="{8D98C128-7926-429C-B727-618CFFB8816B}"/>
            </a:ext>
          </a:extLst>
        </xdr:cNvPr>
        <xdr:cNvSpPr/>
      </xdr:nvSpPr>
      <xdr:spPr>
        <a:xfrm>
          <a:off x="12763500" y="18248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125186</xdr:rowOff>
    </xdr:from>
    <xdr:to>
      <xdr:col>71</xdr:col>
      <xdr:colOff>177800</xdr:colOff>
      <xdr:row>106</xdr:row>
      <xdr:rowOff>157843</xdr:rowOff>
    </xdr:to>
    <xdr:cxnSp macro="">
      <xdr:nvCxnSpPr>
        <xdr:cNvPr id="689" name="直線コネクタ 688">
          <a:extLst>
            <a:ext uri="{FF2B5EF4-FFF2-40B4-BE49-F238E27FC236}">
              <a16:creationId xmlns:a16="http://schemas.microsoft.com/office/drawing/2014/main" id="{0AFD81BF-8FDB-478B-8684-2897DD9BA51B}"/>
            </a:ext>
          </a:extLst>
        </xdr:cNvPr>
        <xdr:cNvCxnSpPr/>
      </xdr:nvCxnSpPr>
      <xdr:spPr>
        <a:xfrm>
          <a:off x="12814300" y="1829888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58619</xdr:rowOff>
    </xdr:from>
    <xdr:ext cx="405111" cy="259045"/>
    <xdr:sp macro="" textlink="">
      <xdr:nvSpPr>
        <xdr:cNvPr id="690" name="n_1aveValue【公民館】&#10;有形固定資産減価償却率">
          <a:extLst>
            <a:ext uri="{FF2B5EF4-FFF2-40B4-BE49-F238E27FC236}">
              <a16:creationId xmlns:a16="http://schemas.microsoft.com/office/drawing/2014/main" id="{67E54276-EF74-4B41-AA7A-9985389C1FD1}"/>
            </a:ext>
          </a:extLst>
        </xdr:cNvPr>
        <xdr:cNvSpPr txBox="1"/>
      </xdr:nvSpPr>
      <xdr:spPr>
        <a:xfrm>
          <a:off x="15266044" y="17889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37391</xdr:rowOff>
    </xdr:from>
    <xdr:ext cx="405111" cy="259045"/>
    <xdr:sp macro="" textlink="">
      <xdr:nvSpPr>
        <xdr:cNvPr id="691" name="n_2aveValue【公民館】&#10;有形固定資産減価償却率">
          <a:extLst>
            <a:ext uri="{FF2B5EF4-FFF2-40B4-BE49-F238E27FC236}">
              <a16:creationId xmlns:a16="http://schemas.microsoft.com/office/drawing/2014/main" id="{ABF38AA8-5ACC-4600-8114-AF68BEE1EAA2}"/>
            </a:ext>
          </a:extLst>
        </xdr:cNvPr>
        <xdr:cNvSpPr txBox="1"/>
      </xdr:nvSpPr>
      <xdr:spPr>
        <a:xfrm>
          <a:off x="14389744" y="17868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14532</xdr:rowOff>
    </xdr:from>
    <xdr:ext cx="405111" cy="259045"/>
    <xdr:sp macro="" textlink="">
      <xdr:nvSpPr>
        <xdr:cNvPr id="692" name="n_3aveValue【公民館】&#10;有形固定資産減価償却率">
          <a:extLst>
            <a:ext uri="{FF2B5EF4-FFF2-40B4-BE49-F238E27FC236}">
              <a16:creationId xmlns:a16="http://schemas.microsoft.com/office/drawing/2014/main" id="{3522E027-A8E4-4EAF-B6A0-29E3F99EE61A}"/>
            </a:ext>
          </a:extLst>
        </xdr:cNvPr>
        <xdr:cNvSpPr txBox="1"/>
      </xdr:nvSpPr>
      <xdr:spPr>
        <a:xfrm>
          <a:off x="13500744" y="17845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39025</xdr:rowOff>
    </xdr:from>
    <xdr:ext cx="405111" cy="259045"/>
    <xdr:sp macro="" textlink="">
      <xdr:nvSpPr>
        <xdr:cNvPr id="693" name="n_4aveValue【公民館】&#10;有形固定資産減価償却率">
          <a:extLst>
            <a:ext uri="{FF2B5EF4-FFF2-40B4-BE49-F238E27FC236}">
              <a16:creationId xmlns:a16="http://schemas.microsoft.com/office/drawing/2014/main" id="{055918F5-AEB0-42A1-9DB1-2B2CC428AA25}"/>
            </a:ext>
          </a:extLst>
        </xdr:cNvPr>
        <xdr:cNvSpPr txBox="1"/>
      </xdr:nvSpPr>
      <xdr:spPr>
        <a:xfrm>
          <a:off x="12611744" y="17869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93634</xdr:rowOff>
    </xdr:from>
    <xdr:ext cx="405111" cy="259045"/>
    <xdr:sp macro="" textlink="">
      <xdr:nvSpPr>
        <xdr:cNvPr id="694" name="n_1mainValue【公民館】&#10;有形固定資産減価償却率">
          <a:extLst>
            <a:ext uri="{FF2B5EF4-FFF2-40B4-BE49-F238E27FC236}">
              <a16:creationId xmlns:a16="http://schemas.microsoft.com/office/drawing/2014/main" id="{A088943B-4E94-4452-9041-DF139429F802}"/>
            </a:ext>
          </a:extLst>
        </xdr:cNvPr>
        <xdr:cNvSpPr txBox="1"/>
      </xdr:nvSpPr>
      <xdr:spPr>
        <a:xfrm>
          <a:off x="15266044" y="18438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60977</xdr:rowOff>
    </xdr:from>
    <xdr:ext cx="405111" cy="259045"/>
    <xdr:sp macro="" textlink="">
      <xdr:nvSpPr>
        <xdr:cNvPr id="695" name="n_2mainValue【公民館】&#10;有形固定資産減価償却率">
          <a:extLst>
            <a:ext uri="{FF2B5EF4-FFF2-40B4-BE49-F238E27FC236}">
              <a16:creationId xmlns:a16="http://schemas.microsoft.com/office/drawing/2014/main" id="{2730C007-DD96-4827-B44D-DA5EDA5912D8}"/>
            </a:ext>
          </a:extLst>
        </xdr:cNvPr>
        <xdr:cNvSpPr txBox="1"/>
      </xdr:nvSpPr>
      <xdr:spPr>
        <a:xfrm>
          <a:off x="14389744" y="1840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28320</xdr:rowOff>
    </xdr:from>
    <xdr:ext cx="405111" cy="259045"/>
    <xdr:sp macro="" textlink="">
      <xdr:nvSpPr>
        <xdr:cNvPr id="696" name="n_3mainValue【公民館】&#10;有形固定資産減価償却率">
          <a:extLst>
            <a:ext uri="{FF2B5EF4-FFF2-40B4-BE49-F238E27FC236}">
              <a16:creationId xmlns:a16="http://schemas.microsoft.com/office/drawing/2014/main" id="{87A68C5C-7437-4039-981C-162092D44710}"/>
            </a:ext>
          </a:extLst>
        </xdr:cNvPr>
        <xdr:cNvSpPr txBox="1"/>
      </xdr:nvSpPr>
      <xdr:spPr>
        <a:xfrm>
          <a:off x="13500744" y="18373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167113</xdr:rowOff>
    </xdr:from>
    <xdr:ext cx="405111" cy="259045"/>
    <xdr:sp macro="" textlink="">
      <xdr:nvSpPr>
        <xdr:cNvPr id="697" name="n_4mainValue【公民館】&#10;有形固定資産減価償却率">
          <a:extLst>
            <a:ext uri="{FF2B5EF4-FFF2-40B4-BE49-F238E27FC236}">
              <a16:creationId xmlns:a16="http://schemas.microsoft.com/office/drawing/2014/main" id="{550578EE-08CF-4359-BF32-D2374A488A6A}"/>
            </a:ext>
          </a:extLst>
        </xdr:cNvPr>
        <xdr:cNvSpPr txBox="1"/>
      </xdr:nvSpPr>
      <xdr:spPr>
        <a:xfrm>
          <a:off x="12611744" y="18340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8" name="正方形/長方形 697">
          <a:extLst>
            <a:ext uri="{FF2B5EF4-FFF2-40B4-BE49-F238E27FC236}">
              <a16:creationId xmlns:a16="http://schemas.microsoft.com/office/drawing/2014/main" id="{3BEEA50B-35EA-4E91-AED5-2BB5ACAA262C}"/>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9" name="正方形/長方形 698">
          <a:extLst>
            <a:ext uri="{FF2B5EF4-FFF2-40B4-BE49-F238E27FC236}">
              <a16:creationId xmlns:a16="http://schemas.microsoft.com/office/drawing/2014/main" id="{06FCB847-9169-4539-BCCD-B50A78FD0AC4}"/>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0" name="正方形/長方形 699">
          <a:extLst>
            <a:ext uri="{FF2B5EF4-FFF2-40B4-BE49-F238E27FC236}">
              <a16:creationId xmlns:a16="http://schemas.microsoft.com/office/drawing/2014/main" id="{14DAD874-7A1A-49C7-B567-355AA03BB5B5}"/>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1" name="正方形/長方形 700">
          <a:extLst>
            <a:ext uri="{FF2B5EF4-FFF2-40B4-BE49-F238E27FC236}">
              <a16:creationId xmlns:a16="http://schemas.microsoft.com/office/drawing/2014/main" id="{239D210D-A0D9-4D1E-99FF-DF3C9CD109E7}"/>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2" name="正方形/長方形 701">
          <a:extLst>
            <a:ext uri="{FF2B5EF4-FFF2-40B4-BE49-F238E27FC236}">
              <a16:creationId xmlns:a16="http://schemas.microsoft.com/office/drawing/2014/main" id="{B4E39F1D-1955-4569-B54D-D865B7377D03}"/>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3" name="正方形/長方形 702">
          <a:extLst>
            <a:ext uri="{FF2B5EF4-FFF2-40B4-BE49-F238E27FC236}">
              <a16:creationId xmlns:a16="http://schemas.microsoft.com/office/drawing/2014/main" id="{046D36F5-0D86-4D7A-9959-2ECA04449A04}"/>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4" name="正方形/長方形 703">
          <a:extLst>
            <a:ext uri="{FF2B5EF4-FFF2-40B4-BE49-F238E27FC236}">
              <a16:creationId xmlns:a16="http://schemas.microsoft.com/office/drawing/2014/main" id="{63A39675-BDD1-424C-BAD4-9D000859ADDF}"/>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5" name="正方形/長方形 704">
          <a:extLst>
            <a:ext uri="{FF2B5EF4-FFF2-40B4-BE49-F238E27FC236}">
              <a16:creationId xmlns:a16="http://schemas.microsoft.com/office/drawing/2014/main" id="{DD811FBD-BC26-4FB0-84AB-A41FEC1B02E9}"/>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6" name="テキスト ボックス 705">
          <a:extLst>
            <a:ext uri="{FF2B5EF4-FFF2-40B4-BE49-F238E27FC236}">
              <a16:creationId xmlns:a16="http://schemas.microsoft.com/office/drawing/2014/main" id="{4D46C453-CE78-4427-ADC0-467FA267BA6B}"/>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7" name="直線コネクタ 706">
          <a:extLst>
            <a:ext uri="{FF2B5EF4-FFF2-40B4-BE49-F238E27FC236}">
              <a16:creationId xmlns:a16="http://schemas.microsoft.com/office/drawing/2014/main" id="{53100901-8B32-4415-A8E4-3723B0ADE833}"/>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08" name="直線コネクタ 707">
          <a:extLst>
            <a:ext uri="{FF2B5EF4-FFF2-40B4-BE49-F238E27FC236}">
              <a16:creationId xmlns:a16="http://schemas.microsoft.com/office/drawing/2014/main" id="{5894C262-4B0C-4E57-BE16-1D1E7E3A4039}"/>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09" name="テキスト ボックス 708">
          <a:extLst>
            <a:ext uri="{FF2B5EF4-FFF2-40B4-BE49-F238E27FC236}">
              <a16:creationId xmlns:a16="http://schemas.microsoft.com/office/drawing/2014/main" id="{D7F6B3A0-8292-421E-8474-C5265E515419}"/>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0" name="直線コネクタ 709">
          <a:extLst>
            <a:ext uri="{FF2B5EF4-FFF2-40B4-BE49-F238E27FC236}">
              <a16:creationId xmlns:a16="http://schemas.microsoft.com/office/drawing/2014/main" id="{EEFA20D6-0B75-43F1-842A-92FB6BECB7BD}"/>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1" name="テキスト ボックス 710">
          <a:extLst>
            <a:ext uri="{FF2B5EF4-FFF2-40B4-BE49-F238E27FC236}">
              <a16:creationId xmlns:a16="http://schemas.microsoft.com/office/drawing/2014/main" id="{10485703-0C23-4D76-870E-28ED40719424}"/>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2" name="直線コネクタ 711">
          <a:extLst>
            <a:ext uri="{FF2B5EF4-FFF2-40B4-BE49-F238E27FC236}">
              <a16:creationId xmlns:a16="http://schemas.microsoft.com/office/drawing/2014/main" id="{96FEF3E4-E2C4-4A43-A066-EF0AAA1E89C4}"/>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103</xdr:row>
      <xdr:rowOff>105427</xdr:rowOff>
    </xdr:from>
    <xdr:ext cx="531299" cy="259045"/>
    <xdr:sp macro="" textlink="">
      <xdr:nvSpPr>
        <xdr:cNvPr id="713" name="テキスト ボックス 712">
          <a:extLst>
            <a:ext uri="{FF2B5EF4-FFF2-40B4-BE49-F238E27FC236}">
              <a16:creationId xmlns:a16="http://schemas.microsoft.com/office/drawing/2014/main" id="{54FA4A0F-7E12-40CB-A0B3-E54567A1FDEB}"/>
            </a:ext>
          </a:extLst>
        </xdr:cNvPr>
        <xdr:cNvSpPr txBox="1"/>
      </xdr:nvSpPr>
      <xdr:spPr>
        <a:xfrm>
          <a:off x="17756701" y="177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4" name="直線コネクタ 713">
          <a:extLst>
            <a:ext uri="{FF2B5EF4-FFF2-40B4-BE49-F238E27FC236}">
              <a16:creationId xmlns:a16="http://schemas.microsoft.com/office/drawing/2014/main" id="{920D7953-CF2B-4D31-BF62-C09E258145C5}"/>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101</xdr:row>
      <xdr:rowOff>67327</xdr:rowOff>
    </xdr:from>
    <xdr:ext cx="531299" cy="259045"/>
    <xdr:sp macro="" textlink="">
      <xdr:nvSpPr>
        <xdr:cNvPr id="715" name="テキスト ボックス 714">
          <a:extLst>
            <a:ext uri="{FF2B5EF4-FFF2-40B4-BE49-F238E27FC236}">
              <a16:creationId xmlns:a16="http://schemas.microsoft.com/office/drawing/2014/main" id="{312AEAE7-8344-4F4B-B0E6-7D7326290CD0}"/>
            </a:ext>
          </a:extLst>
        </xdr:cNvPr>
        <xdr:cNvSpPr txBox="1"/>
      </xdr:nvSpPr>
      <xdr:spPr>
        <a:xfrm>
          <a:off x="17756701" y="173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6" name="直線コネクタ 715">
          <a:extLst>
            <a:ext uri="{FF2B5EF4-FFF2-40B4-BE49-F238E27FC236}">
              <a16:creationId xmlns:a16="http://schemas.microsoft.com/office/drawing/2014/main" id="{77079EF7-437B-4373-82E5-68F2A46B062A}"/>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717" name="テキスト ボックス 716">
          <a:extLst>
            <a:ext uri="{FF2B5EF4-FFF2-40B4-BE49-F238E27FC236}">
              <a16:creationId xmlns:a16="http://schemas.microsoft.com/office/drawing/2014/main" id="{359644C0-6232-41C4-BD57-C12592BAE0D2}"/>
            </a:ext>
          </a:extLst>
        </xdr:cNvPr>
        <xdr:cNvSpPr txBox="1"/>
      </xdr:nvSpPr>
      <xdr:spPr>
        <a:xfrm>
          <a:off x="17756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8" name="直線コネクタ 717">
          <a:extLst>
            <a:ext uri="{FF2B5EF4-FFF2-40B4-BE49-F238E27FC236}">
              <a16:creationId xmlns:a16="http://schemas.microsoft.com/office/drawing/2014/main" id="{87B1670D-3966-4392-87FC-CDE16433ECEA}"/>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719" name="テキスト ボックス 718">
          <a:extLst>
            <a:ext uri="{FF2B5EF4-FFF2-40B4-BE49-F238E27FC236}">
              <a16:creationId xmlns:a16="http://schemas.microsoft.com/office/drawing/2014/main" id="{A5E00437-E9DA-4A6C-9C4A-5AC529474655}"/>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0" name="【公民館】&#10;一人当たり面積グラフ枠">
          <a:extLst>
            <a:ext uri="{FF2B5EF4-FFF2-40B4-BE49-F238E27FC236}">
              <a16:creationId xmlns:a16="http://schemas.microsoft.com/office/drawing/2014/main" id="{8828A5AE-CE71-40F0-A083-75F33C5F6F5F}"/>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105918</xdr:rowOff>
    </xdr:from>
    <xdr:to>
      <xdr:col>116</xdr:col>
      <xdr:colOff>62864</xdr:colOff>
      <xdr:row>108</xdr:row>
      <xdr:rowOff>150037</xdr:rowOff>
    </xdr:to>
    <xdr:cxnSp macro="">
      <xdr:nvCxnSpPr>
        <xdr:cNvPr id="721" name="直線コネクタ 720">
          <a:extLst>
            <a:ext uri="{FF2B5EF4-FFF2-40B4-BE49-F238E27FC236}">
              <a16:creationId xmlns:a16="http://schemas.microsoft.com/office/drawing/2014/main" id="{7DED8B68-515F-4125-A35A-63BEE375644D}"/>
            </a:ext>
          </a:extLst>
        </xdr:cNvPr>
        <xdr:cNvCxnSpPr/>
      </xdr:nvCxnSpPr>
      <xdr:spPr>
        <a:xfrm flipV="1">
          <a:off x="22160864" y="17250918"/>
          <a:ext cx="0" cy="14157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153864</xdr:rowOff>
    </xdr:from>
    <xdr:ext cx="469744" cy="259045"/>
    <xdr:sp macro="" textlink="">
      <xdr:nvSpPr>
        <xdr:cNvPr id="722" name="【公民館】&#10;一人当たり面積最小値テキスト">
          <a:extLst>
            <a:ext uri="{FF2B5EF4-FFF2-40B4-BE49-F238E27FC236}">
              <a16:creationId xmlns:a16="http://schemas.microsoft.com/office/drawing/2014/main" id="{7C4C1258-C50D-4D01-AD9F-C41DF4DBB7D0}"/>
            </a:ext>
          </a:extLst>
        </xdr:cNvPr>
        <xdr:cNvSpPr txBox="1"/>
      </xdr:nvSpPr>
      <xdr:spPr>
        <a:xfrm>
          <a:off x="22199600" y="18670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150037</xdr:rowOff>
    </xdr:from>
    <xdr:to>
      <xdr:col>116</xdr:col>
      <xdr:colOff>152400</xdr:colOff>
      <xdr:row>108</xdr:row>
      <xdr:rowOff>150037</xdr:rowOff>
    </xdr:to>
    <xdr:cxnSp macro="">
      <xdr:nvCxnSpPr>
        <xdr:cNvPr id="723" name="直線コネクタ 722">
          <a:extLst>
            <a:ext uri="{FF2B5EF4-FFF2-40B4-BE49-F238E27FC236}">
              <a16:creationId xmlns:a16="http://schemas.microsoft.com/office/drawing/2014/main" id="{625B5FE0-0F38-47B7-B0B6-76834C9896D2}"/>
            </a:ext>
          </a:extLst>
        </xdr:cNvPr>
        <xdr:cNvCxnSpPr/>
      </xdr:nvCxnSpPr>
      <xdr:spPr>
        <a:xfrm>
          <a:off x="22072600" y="186666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52595</xdr:rowOff>
    </xdr:from>
    <xdr:ext cx="534377" cy="259045"/>
    <xdr:sp macro="" textlink="">
      <xdr:nvSpPr>
        <xdr:cNvPr id="724" name="【公民館】&#10;一人当たり面積最大値テキスト">
          <a:extLst>
            <a:ext uri="{FF2B5EF4-FFF2-40B4-BE49-F238E27FC236}">
              <a16:creationId xmlns:a16="http://schemas.microsoft.com/office/drawing/2014/main" id="{DC72DAD7-B234-4732-BDC3-5B36C48B0A03}"/>
            </a:ext>
          </a:extLst>
        </xdr:cNvPr>
        <xdr:cNvSpPr txBox="1"/>
      </xdr:nvSpPr>
      <xdr:spPr>
        <a:xfrm>
          <a:off x="22199600" y="17026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105918</xdr:rowOff>
    </xdr:from>
    <xdr:to>
      <xdr:col>116</xdr:col>
      <xdr:colOff>152400</xdr:colOff>
      <xdr:row>100</xdr:row>
      <xdr:rowOff>105918</xdr:rowOff>
    </xdr:to>
    <xdr:cxnSp macro="">
      <xdr:nvCxnSpPr>
        <xdr:cNvPr id="725" name="直線コネクタ 724">
          <a:extLst>
            <a:ext uri="{FF2B5EF4-FFF2-40B4-BE49-F238E27FC236}">
              <a16:creationId xmlns:a16="http://schemas.microsoft.com/office/drawing/2014/main" id="{67BBBC4D-F82E-4184-A8D0-6EFE6D130404}"/>
            </a:ext>
          </a:extLst>
        </xdr:cNvPr>
        <xdr:cNvCxnSpPr/>
      </xdr:nvCxnSpPr>
      <xdr:spPr>
        <a:xfrm>
          <a:off x="22072600" y="17250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46525</xdr:rowOff>
    </xdr:from>
    <xdr:ext cx="469744" cy="259045"/>
    <xdr:sp macro="" textlink="">
      <xdr:nvSpPr>
        <xdr:cNvPr id="726" name="【公民館】&#10;一人当たり面積平均値テキスト">
          <a:extLst>
            <a:ext uri="{FF2B5EF4-FFF2-40B4-BE49-F238E27FC236}">
              <a16:creationId xmlns:a16="http://schemas.microsoft.com/office/drawing/2014/main" id="{380DA4C1-FD17-4B8D-85C0-1199A27340A3}"/>
            </a:ext>
          </a:extLst>
        </xdr:cNvPr>
        <xdr:cNvSpPr txBox="1"/>
      </xdr:nvSpPr>
      <xdr:spPr>
        <a:xfrm>
          <a:off x="22199600" y="183916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23648</xdr:rowOff>
    </xdr:from>
    <xdr:to>
      <xdr:col>116</xdr:col>
      <xdr:colOff>114300</xdr:colOff>
      <xdr:row>108</xdr:row>
      <xdr:rowOff>125248</xdr:rowOff>
    </xdr:to>
    <xdr:sp macro="" textlink="">
      <xdr:nvSpPr>
        <xdr:cNvPr id="727" name="フローチャート: 判断 726">
          <a:extLst>
            <a:ext uri="{FF2B5EF4-FFF2-40B4-BE49-F238E27FC236}">
              <a16:creationId xmlns:a16="http://schemas.microsoft.com/office/drawing/2014/main" id="{4032B830-3190-49E0-BFC2-7AB6992316AD}"/>
            </a:ext>
          </a:extLst>
        </xdr:cNvPr>
        <xdr:cNvSpPr/>
      </xdr:nvSpPr>
      <xdr:spPr>
        <a:xfrm>
          <a:off x="22110700" y="1854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108</xdr:row>
      <xdr:rowOff>21132</xdr:rowOff>
    </xdr:from>
    <xdr:to>
      <xdr:col>112</xdr:col>
      <xdr:colOff>38100</xdr:colOff>
      <xdr:row>108</xdr:row>
      <xdr:rowOff>122732</xdr:rowOff>
    </xdr:to>
    <xdr:sp macro="" textlink="">
      <xdr:nvSpPr>
        <xdr:cNvPr id="728" name="フローチャート: 判断 727">
          <a:extLst>
            <a:ext uri="{FF2B5EF4-FFF2-40B4-BE49-F238E27FC236}">
              <a16:creationId xmlns:a16="http://schemas.microsoft.com/office/drawing/2014/main" id="{2433F1B7-26DC-41F6-8114-82E426181843}"/>
            </a:ext>
          </a:extLst>
        </xdr:cNvPr>
        <xdr:cNvSpPr/>
      </xdr:nvSpPr>
      <xdr:spPr>
        <a:xfrm>
          <a:off x="21272500" y="18537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108</xdr:row>
      <xdr:rowOff>24791</xdr:rowOff>
    </xdr:from>
    <xdr:to>
      <xdr:col>107</xdr:col>
      <xdr:colOff>101600</xdr:colOff>
      <xdr:row>108</xdr:row>
      <xdr:rowOff>126391</xdr:rowOff>
    </xdr:to>
    <xdr:sp macro="" textlink="">
      <xdr:nvSpPr>
        <xdr:cNvPr id="729" name="フローチャート: 判断 728">
          <a:extLst>
            <a:ext uri="{FF2B5EF4-FFF2-40B4-BE49-F238E27FC236}">
              <a16:creationId xmlns:a16="http://schemas.microsoft.com/office/drawing/2014/main" id="{A0F7C08B-15FC-458A-9DE8-F2FF00BC9ECD}"/>
            </a:ext>
          </a:extLst>
        </xdr:cNvPr>
        <xdr:cNvSpPr/>
      </xdr:nvSpPr>
      <xdr:spPr>
        <a:xfrm>
          <a:off x="20383500" y="18541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108</xdr:row>
      <xdr:rowOff>30048</xdr:rowOff>
    </xdr:from>
    <xdr:to>
      <xdr:col>102</xdr:col>
      <xdr:colOff>165100</xdr:colOff>
      <xdr:row>108</xdr:row>
      <xdr:rowOff>131648</xdr:rowOff>
    </xdr:to>
    <xdr:sp macro="" textlink="">
      <xdr:nvSpPr>
        <xdr:cNvPr id="730" name="フローチャート: 判断 729">
          <a:extLst>
            <a:ext uri="{FF2B5EF4-FFF2-40B4-BE49-F238E27FC236}">
              <a16:creationId xmlns:a16="http://schemas.microsoft.com/office/drawing/2014/main" id="{59744C8B-8E7B-44D4-9291-C641DCEF2200}"/>
            </a:ext>
          </a:extLst>
        </xdr:cNvPr>
        <xdr:cNvSpPr/>
      </xdr:nvSpPr>
      <xdr:spPr>
        <a:xfrm>
          <a:off x="19494500" y="18546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27381</xdr:rowOff>
    </xdr:from>
    <xdr:to>
      <xdr:col>98</xdr:col>
      <xdr:colOff>38100</xdr:colOff>
      <xdr:row>108</xdr:row>
      <xdr:rowOff>128981</xdr:rowOff>
    </xdr:to>
    <xdr:sp macro="" textlink="">
      <xdr:nvSpPr>
        <xdr:cNvPr id="731" name="フローチャート: 判断 730">
          <a:extLst>
            <a:ext uri="{FF2B5EF4-FFF2-40B4-BE49-F238E27FC236}">
              <a16:creationId xmlns:a16="http://schemas.microsoft.com/office/drawing/2014/main" id="{6771BC0E-CAC0-49C5-ACC1-C897D95FDDA9}"/>
            </a:ext>
          </a:extLst>
        </xdr:cNvPr>
        <xdr:cNvSpPr/>
      </xdr:nvSpPr>
      <xdr:spPr>
        <a:xfrm>
          <a:off x="18605500" y="18543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ED8A0FBB-D48B-47B8-9235-0D6A507585AC}"/>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A7221B3D-6AA8-4983-A776-9890391D06A2}"/>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850AD67F-B093-4122-8200-AC5492EE6237}"/>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985437D2-DB00-4D25-ADC2-7A64B7F1088A}"/>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AC06979C-B92D-4AE1-8B8C-13E4CB98F75E}"/>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46279</xdr:rowOff>
    </xdr:from>
    <xdr:to>
      <xdr:col>116</xdr:col>
      <xdr:colOff>114300</xdr:colOff>
      <xdr:row>108</xdr:row>
      <xdr:rowOff>147879</xdr:rowOff>
    </xdr:to>
    <xdr:sp macro="" textlink="">
      <xdr:nvSpPr>
        <xdr:cNvPr id="737" name="楕円 736">
          <a:extLst>
            <a:ext uri="{FF2B5EF4-FFF2-40B4-BE49-F238E27FC236}">
              <a16:creationId xmlns:a16="http://schemas.microsoft.com/office/drawing/2014/main" id="{319D71C8-6D26-425C-967E-64C589257BF5}"/>
            </a:ext>
          </a:extLst>
        </xdr:cNvPr>
        <xdr:cNvSpPr/>
      </xdr:nvSpPr>
      <xdr:spPr>
        <a:xfrm>
          <a:off x="22110700" y="18562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108</xdr:row>
      <xdr:rowOff>2075</xdr:rowOff>
    </xdr:from>
    <xdr:ext cx="469744" cy="259045"/>
    <xdr:sp macro="" textlink="">
      <xdr:nvSpPr>
        <xdr:cNvPr id="738" name="【公民館】&#10;一人当たり面積該当値テキスト">
          <a:extLst>
            <a:ext uri="{FF2B5EF4-FFF2-40B4-BE49-F238E27FC236}">
              <a16:creationId xmlns:a16="http://schemas.microsoft.com/office/drawing/2014/main" id="{4277B02B-B1D9-4124-84DD-C1885752DB96}"/>
            </a:ext>
          </a:extLst>
        </xdr:cNvPr>
        <xdr:cNvSpPr txBox="1"/>
      </xdr:nvSpPr>
      <xdr:spPr>
        <a:xfrm>
          <a:off x="22199600" y="18518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46737</xdr:rowOff>
    </xdr:from>
    <xdr:to>
      <xdr:col>112</xdr:col>
      <xdr:colOff>38100</xdr:colOff>
      <xdr:row>108</xdr:row>
      <xdr:rowOff>148337</xdr:rowOff>
    </xdr:to>
    <xdr:sp macro="" textlink="">
      <xdr:nvSpPr>
        <xdr:cNvPr id="739" name="楕円 738">
          <a:extLst>
            <a:ext uri="{FF2B5EF4-FFF2-40B4-BE49-F238E27FC236}">
              <a16:creationId xmlns:a16="http://schemas.microsoft.com/office/drawing/2014/main" id="{E09AB38D-9190-413A-9048-846EA32EC2BE}"/>
            </a:ext>
          </a:extLst>
        </xdr:cNvPr>
        <xdr:cNvSpPr/>
      </xdr:nvSpPr>
      <xdr:spPr>
        <a:xfrm>
          <a:off x="21272500" y="18563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97079</xdr:rowOff>
    </xdr:from>
    <xdr:to>
      <xdr:col>116</xdr:col>
      <xdr:colOff>63500</xdr:colOff>
      <xdr:row>108</xdr:row>
      <xdr:rowOff>97537</xdr:rowOff>
    </xdr:to>
    <xdr:cxnSp macro="">
      <xdr:nvCxnSpPr>
        <xdr:cNvPr id="740" name="直線コネクタ 739">
          <a:extLst>
            <a:ext uri="{FF2B5EF4-FFF2-40B4-BE49-F238E27FC236}">
              <a16:creationId xmlns:a16="http://schemas.microsoft.com/office/drawing/2014/main" id="{0DE0C59A-BF0F-4778-84ED-B553BEC3CDE7}"/>
            </a:ext>
          </a:extLst>
        </xdr:cNvPr>
        <xdr:cNvCxnSpPr/>
      </xdr:nvCxnSpPr>
      <xdr:spPr>
        <a:xfrm flipV="1">
          <a:off x="21323300" y="18613679"/>
          <a:ext cx="83820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47574</xdr:rowOff>
    </xdr:from>
    <xdr:to>
      <xdr:col>107</xdr:col>
      <xdr:colOff>101600</xdr:colOff>
      <xdr:row>108</xdr:row>
      <xdr:rowOff>149174</xdr:rowOff>
    </xdr:to>
    <xdr:sp macro="" textlink="">
      <xdr:nvSpPr>
        <xdr:cNvPr id="741" name="楕円 740">
          <a:extLst>
            <a:ext uri="{FF2B5EF4-FFF2-40B4-BE49-F238E27FC236}">
              <a16:creationId xmlns:a16="http://schemas.microsoft.com/office/drawing/2014/main" id="{5E3087AA-4A70-4BD8-ADB6-E993F37EC1F1}"/>
            </a:ext>
          </a:extLst>
        </xdr:cNvPr>
        <xdr:cNvSpPr/>
      </xdr:nvSpPr>
      <xdr:spPr>
        <a:xfrm>
          <a:off x="20383500" y="18564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97537</xdr:rowOff>
    </xdr:from>
    <xdr:to>
      <xdr:col>111</xdr:col>
      <xdr:colOff>177800</xdr:colOff>
      <xdr:row>108</xdr:row>
      <xdr:rowOff>98374</xdr:rowOff>
    </xdr:to>
    <xdr:cxnSp macro="">
      <xdr:nvCxnSpPr>
        <xdr:cNvPr id="742" name="直線コネクタ 741">
          <a:extLst>
            <a:ext uri="{FF2B5EF4-FFF2-40B4-BE49-F238E27FC236}">
              <a16:creationId xmlns:a16="http://schemas.microsoft.com/office/drawing/2014/main" id="{55BD7ADA-9DC0-43C5-841C-94D97C869AA6}"/>
            </a:ext>
          </a:extLst>
        </xdr:cNvPr>
        <xdr:cNvCxnSpPr/>
      </xdr:nvCxnSpPr>
      <xdr:spPr>
        <a:xfrm flipV="1">
          <a:off x="20434300" y="18614137"/>
          <a:ext cx="889000" cy="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47803</xdr:rowOff>
    </xdr:from>
    <xdr:to>
      <xdr:col>102</xdr:col>
      <xdr:colOff>165100</xdr:colOff>
      <xdr:row>108</xdr:row>
      <xdr:rowOff>149403</xdr:rowOff>
    </xdr:to>
    <xdr:sp macro="" textlink="">
      <xdr:nvSpPr>
        <xdr:cNvPr id="743" name="楕円 742">
          <a:extLst>
            <a:ext uri="{FF2B5EF4-FFF2-40B4-BE49-F238E27FC236}">
              <a16:creationId xmlns:a16="http://schemas.microsoft.com/office/drawing/2014/main" id="{7EC89405-B550-4299-A121-B039C08E88D8}"/>
            </a:ext>
          </a:extLst>
        </xdr:cNvPr>
        <xdr:cNvSpPr/>
      </xdr:nvSpPr>
      <xdr:spPr>
        <a:xfrm>
          <a:off x="19494500" y="18564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98374</xdr:rowOff>
    </xdr:from>
    <xdr:to>
      <xdr:col>107</xdr:col>
      <xdr:colOff>50800</xdr:colOff>
      <xdr:row>108</xdr:row>
      <xdr:rowOff>98603</xdr:rowOff>
    </xdr:to>
    <xdr:cxnSp macro="">
      <xdr:nvCxnSpPr>
        <xdr:cNvPr id="744" name="直線コネクタ 743">
          <a:extLst>
            <a:ext uri="{FF2B5EF4-FFF2-40B4-BE49-F238E27FC236}">
              <a16:creationId xmlns:a16="http://schemas.microsoft.com/office/drawing/2014/main" id="{9AF7BF94-2CA2-4A3C-9DE6-2A9761CA4F90}"/>
            </a:ext>
          </a:extLst>
        </xdr:cNvPr>
        <xdr:cNvCxnSpPr/>
      </xdr:nvCxnSpPr>
      <xdr:spPr>
        <a:xfrm flipV="1">
          <a:off x="19545300" y="18614974"/>
          <a:ext cx="8890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49174</xdr:rowOff>
    </xdr:from>
    <xdr:to>
      <xdr:col>98</xdr:col>
      <xdr:colOff>38100</xdr:colOff>
      <xdr:row>108</xdr:row>
      <xdr:rowOff>150774</xdr:rowOff>
    </xdr:to>
    <xdr:sp macro="" textlink="">
      <xdr:nvSpPr>
        <xdr:cNvPr id="745" name="楕円 744">
          <a:extLst>
            <a:ext uri="{FF2B5EF4-FFF2-40B4-BE49-F238E27FC236}">
              <a16:creationId xmlns:a16="http://schemas.microsoft.com/office/drawing/2014/main" id="{A988FDBB-CCD8-43A5-803D-BB756AA3BD5E}"/>
            </a:ext>
          </a:extLst>
        </xdr:cNvPr>
        <xdr:cNvSpPr/>
      </xdr:nvSpPr>
      <xdr:spPr>
        <a:xfrm>
          <a:off x="18605500" y="18565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98603</xdr:rowOff>
    </xdr:from>
    <xdr:to>
      <xdr:col>102</xdr:col>
      <xdr:colOff>114300</xdr:colOff>
      <xdr:row>108</xdr:row>
      <xdr:rowOff>99974</xdr:rowOff>
    </xdr:to>
    <xdr:cxnSp macro="">
      <xdr:nvCxnSpPr>
        <xdr:cNvPr id="746" name="直線コネクタ 745">
          <a:extLst>
            <a:ext uri="{FF2B5EF4-FFF2-40B4-BE49-F238E27FC236}">
              <a16:creationId xmlns:a16="http://schemas.microsoft.com/office/drawing/2014/main" id="{E5A558FA-03AF-42C4-AE00-7DE15226E708}"/>
            </a:ext>
          </a:extLst>
        </xdr:cNvPr>
        <xdr:cNvCxnSpPr/>
      </xdr:nvCxnSpPr>
      <xdr:spPr>
        <a:xfrm flipV="1">
          <a:off x="18656300" y="18615203"/>
          <a:ext cx="889000" cy="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139259</xdr:rowOff>
    </xdr:from>
    <xdr:ext cx="469744" cy="259045"/>
    <xdr:sp macro="" textlink="">
      <xdr:nvSpPr>
        <xdr:cNvPr id="747" name="n_1aveValue【公民館】&#10;一人当たり面積">
          <a:extLst>
            <a:ext uri="{FF2B5EF4-FFF2-40B4-BE49-F238E27FC236}">
              <a16:creationId xmlns:a16="http://schemas.microsoft.com/office/drawing/2014/main" id="{F5FF90DE-802D-4B23-B4F3-A5BA1C11B0F9}"/>
            </a:ext>
          </a:extLst>
        </xdr:cNvPr>
        <xdr:cNvSpPr txBox="1"/>
      </xdr:nvSpPr>
      <xdr:spPr>
        <a:xfrm>
          <a:off x="21075727" y="18312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142918</xdr:rowOff>
    </xdr:from>
    <xdr:ext cx="469744" cy="259045"/>
    <xdr:sp macro="" textlink="">
      <xdr:nvSpPr>
        <xdr:cNvPr id="748" name="n_2aveValue【公民館】&#10;一人当たり面積">
          <a:extLst>
            <a:ext uri="{FF2B5EF4-FFF2-40B4-BE49-F238E27FC236}">
              <a16:creationId xmlns:a16="http://schemas.microsoft.com/office/drawing/2014/main" id="{268B22AA-0823-4678-9AEA-D0AEF59CCB11}"/>
            </a:ext>
          </a:extLst>
        </xdr:cNvPr>
        <xdr:cNvSpPr txBox="1"/>
      </xdr:nvSpPr>
      <xdr:spPr>
        <a:xfrm>
          <a:off x="20199427" y="18316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148175</xdr:rowOff>
    </xdr:from>
    <xdr:ext cx="469744" cy="259045"/>
    <xdr:sp macro="" textlink="">
      <xdr:nvSpPr>
        <xdr:cNvPr id="749" name="n_3aveValue【公民館】&#10;一人当たり面積">
          <a:extLst>
            <a:ext uri="{FF2B5EF4-FFF2-40B4-BE49-F238E27FC236}">
              <a16:creationId xmlns:a16="http://schemas.microsoft.com/office/drawing/2014/main" id="{7A577223-812D-47E1-9B48-C483278F6980}"/>
            </a:ext>
          </a:extLst>
        </xdr:cNvPr>
        <xdr:cNvSpPr txBox="1"/>
      </xdr:nvSpPr>
      <xdr:spPr>
        <a:xfrm>
          <a:off x="19310427" y="18321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145508</xdr:rowOff>
    </xdr:from>
    <xdr:ext cx="469744" cy="259045"/>
    <xdr:sp macro="" textlink="">
      <xdr:nvSpPr>
        <xdr:cNvPr id="750" name="n_4aveValue【公民館】&#10;一人当たり面積">
          <a:extLst>
            <a:ext uri="{FF2B5EF4-FFF2-40B4-BE49-F238E27FC236}">
              <a16:creationId xmlns:a16="http://schemas.microsoft.com/office/drawing/2014/main" id="{97C6728A-3055-4C5A-ACC4-A97DF45D8F34}"/>
            </a:ext>
          </a:extLst>
        </xdr:cNvPr>
        <xdr:cNvSpPr txBox="1"/>
      </xdr:nvSpPr>
      <xdr:spPr>
        <a:xfrm>
          <a:off x="18421427" y="18319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139464</xdr:rowOff>
    </xdr:from>
    <xdr:ext cx="469744" cy="259045"/>
    <xdr:sp macro="" textlink="">
      <xdr:nvSpPr>
        <xdr:cNvPr id="751" name="n_1mainValue【公民館】&#10;一人当たり面積">
          <a:extLst>
            <a:ext uri="{FF2B5EF4-FFF2-40B4-BE49-F238E27FC236}">
              <a16:creationId xmlns:a16="http://schemas.microsoft.com/office/drawing/2014/main" id="{4C9FD374-77E2-468C-86D7-4F4FB2DC04C4}"/>
            </a:ext>
          </a:extLst>
        </xdr:cNvPr>
        <xdr:cNvSpPr txBox="1"/>
      </xdr:nvSpPr>
      <xdr:spPr>
        <a:xfrm>
          <a:off x="21075727" y="18656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140301</xdr:rowOff>
    </xdr:from>
    <xdr:ext cx="469744" cy="259045"/>
    <xdr:sp macro="" textlink="">
      <xdr:nvSpPr>
        <xdr:cNvPr id="752" name="n_2mainValue【公民館】&#10;一人当たり面積">
          <a:extLst>
            <a:ext uri="{FF2B5EF4-FFF2-40B4-BE49-F238E27FC236}">
              <a16:creationId xmlns:a16="http://schemas.microsoft.com/office/drawing/2014/main" id="{444BB462-DA76-4C09-94F1-C4F5EADF6F8C}"/>
            </a:ext>
          </a:extLst>
        </xdr:cNvPr>
        <xdr:cNvSpPr txBox="1"/>
      </xdr:nvSpPr>
      <xdr:spPr>
        <a:xfrm>
          <a:off x="20199427" y="18656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140530</xdr:rowOff>
    </xdr:from>
    <xdr:ext cx="469744" cy="259045"/>
    <xdr:sp macro="" textlink="">
      <xdr:nvSpPr>
        <xdr:cNvPr id="753" name="n_3mainValue【公民館】&#10;一人当たり面積">
          <a:extLst>
            <a:ext uri="{FF2B5EF4-FFF2-40B4-BE49-F238E27FC236}">
              <a16:creationId xmlns:a16="http://schemas.microsoft.com/office/drawing/2014/main" id="{31CDD728-F081-4255-B88C-7E9A85EC9FDB}"/>
            </a:ext>
          </a:extLst>
        </xdr:cNvPr>
        <xdr:cNvSpPr txBox="1"/>
      </xdr:nvSpPr>
      <xdr:spPr>
        <a:xfrm>
          <a:off x="19310427" y="18657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141901</xdr:rowOff>
    </xdr:from>
    <xdr:ext cx="469744" cy="259045"/>
    <xdr:sp macro="" textlink="">
      <xdr:nvSpPr>
        <xdr:cNvPr id="754" name="n_4mainValue【公民館】&#10;一人当たり面積">
          <a:extLst>
            <a:ext uri="{FF2B5EF4-FFF2-40B4-BE49-F238E27FC236}">
              <a16:creationId xmlns:a16="http://schemas.microsoft.com/office/drawing/2014/main" id="{7A4DA626-78A2-43E5-8724-B1F55848EE49}"/>
            </a:ext>
          </a:extLst>
        </xdr:cNvPr>
        <xdr:cNvSpPr txBox="1"/>
      </xdr:nvSpPr>
      <xdr:spPr>
        <a:xfrm>
          <a:off x="18421427" y="18658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5" name="正方形/長方形 754">
          <a:extLst>
            <a:ext uri="{FF2B5EF4-FFF2-40B4-BE49-F238E27FC236}">
              <a16:creationId xmlns:a16="http://schemas.microsoft.com/office/drawing/2014/main" id="{51A75BDD-AC0C-44DF-B238-2EA6EF58C4EA}"/>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6" name="正方形/長方形 755">
          <a:extLst>
            <a:ext uri="{FF2B5EF4-FFF2-40B4-BE49-F238E27FC236}">
              <a16:creationId xmlns:a16="http://schemas.microsoft.com/office/drawing/2014/main" id="{AEC79E6F-214A-4639-8C85-62FCBA2B732F}"/>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7" name="テキスト ボックス 756">
          <a:extLst>
            <a:ext uri="{FF2B5EF4-FFF2-40B4-BE49-F238E27FC236}">
              <a16:creationId xmlns:a16="http://schemas.microsoft.com/office/drawing/2014/main" id="{2AA3C876-7115-4D6C-9241-64534EE6144B}"/>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道路橋りょう施設は、整備してから比較的年数が経っているが、補修等の維持管理や新規事業の必要性を優先順位を見極めながら実施する。</a:t>
          </a:r>
          <a:endParaRPr lang="ja-JP" altLang="ja-JP" sz="1400">
            <a:effectLst/>
          </a:endParaRPr>
        </a:p>
        <a:p>
          <a:r>
            <a:rPr kumimoji="1" lang="ja-JP" altLang="ja-JP" sz="1100">
              <a:solidFill>
                <a:schemeClr val="dk1"/>
              </a:solidFill>
              <a:effectLst/>
              <a:latin typeface="+mn-lt"/>
              <a:ea typeface="+mn-ea"/>
              <a:cs typeface="+mn-cs"/>
            </a:rPr>
            <a:t>また認定こども園や教育施設については、比較的新しい施設（こども園、中学校）であることや、小学校についても大規模改修を実施し、長寿命化を図っているところである。</a:t>
          </a:r>
          <a:endParaRPr lang="ja-JP" altLang="ja-JP" sz="1400">
            <a:effectLst/>
          </a:endParaRPr>
        </a:p>
        <a:p>
          <a:r>
            <a:rPr kumimoji="1" lang="ja-JP" altLang="ja-JP" sz="1100">
              <a:solidFill>
                <a:schemeClr val="dk1"/>
              </a:solidFill>
              <a:effectLst/>
              <a:latin typeface="+mn-lt"/>
              <a:ea typeface="+mn-ea"/>
              <a:cs typeface="+mn-cs"/>
            </a:rPr>
            <a:t>公営住宅については、長寿命化計画に沿って建て替えを進めているところであり、現在は令和３～６年度で３棟の建て替えを</a:t>
          </a:r>
          <a:r>
            <a:rPr kumimoji="1" lang="ja-JP" altLang="en-US" sz="1100">
              <a:solidFill>
                <a:schemeClr val="dk1"/>
              </a:solidFill>
              <a:effectLst/>
              <a:latin typeface="+mn-lt"/>
              <a:ea typeface="+mn-ea"/>
              <a:cs typeface="+mn-cs"/>
            </a:rPr>
            <a:t>完了した</a:t>
          </a:r>
          <a:r>
            <a:rPr kumimoji="1" lang="ja-JP" altLang="ja-JP" sz="1100">
              <a:solidFill>
                <a:schemeClr val="dk1"/>
              </a:solidFill>
              <a:effectLst/>
              <a:latin typeface="+mn-lt"/>
              <a:ea typeface="+mn-ea"/>
              <a:cs typeface="+mn-cs"/>
            </a:rPr>
            <a:t>ところである。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04B39CF-20FB-43AD-81E9-218E5053FC9E}"/>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D95782E-0971-4AA8-804B-9C33A8C58CF8}"/>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3144546-89E6-480C-AE86-60EA56E13AB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C761B44-55DC-4F8C-AE29-D926A4CFDD6C}"/>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北海道京極町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3A09C4C-6287-44B8-9E9D-104D5DD289E3}"/>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0E0B3C4-A64A-40AE-9138-778BB0337F6C}"/>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F07FFC1-09E3-4F53-8FD3-80BC3D3CD054}"/>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BBA8366-6075-4F57-BC26-3BA4028D3F04}"/>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484F93A-CFED-4C96-85F5-AC6382207E6A}"/>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8C96AB0-E8EB-4FED-BED3-C26E64AA9D71}"/>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2,776
2,638
231.49
5,097,915
5,047,513
49,083
2,783,973
3,969,006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7C226C8-EF79-4A6F-A79B-38159E43ECD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CA28750-C6FB-4D3B-B467-1AB7E5CF4F24}"/>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22197DB-3516-44AF-A444-73B6DD36D3E2}"/>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FBFC884-9011-4F59-8490-8C7E7651B039}"/>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3BB7D84-7551-4FA2-AC28-E1B3CE4E5B7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E781C5C9-82FA-4D0A-B748-C67FB7153107}"/>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8F98A5D-8EE9-4F58-848D-76E74A93EE1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8C64C10-7DAC-466C-BBB1-3744A602843A}"/>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D113E91-64BA-4814-BD0A-835AEA8B5ABE}"/>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1ACFAAC-4495-44A8-8803-812ADFA39C98}"/>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2FBC7F9-E5E3-4B29-AD09-BAE0FC63F5A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73974A6-CAFC-49C3-9BB4-CE773C45DF68}"/>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F5D3FDA-0365-4883-BDF2-3CBA1DB759F5}"/>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EB6850F-A822-4FE9-B028-D9A384987B5F}"/>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662BDDC-235B-4C5B-99BC-1D311B7A5FA5}"/>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0835274-3986-4D55-AFDB-0BAED00B13DD}"/>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435E2C4-6732-4987-AE72-E63CF7612953}"/>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8F25ED6-6D7E-4FDF-9394-726B05B5F4C6}"/>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661FEFA-3453-495F-83A8-3793E9DDB9D6}"/>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395F343-6F01-4B8E-ABEF-3339476E8EA2}"/>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7F5DC46-B612-4438-A2A0-4042008BE13C}"/>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95EC038-FC7D-4DBB-8726-810B067AB6B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72FFAE3-7129-4EE8-A723-6EB4DA6CCD2D}"/>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9157204-B2BF-4E3B-A954-DCF8C896BDA4}"/>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4EA147F-11D6-44AB-B37A-FCA40FA6A314}"/>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40E2137-8C4D-4C35-8E54-68D64E3BA00D}"/>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459C7FF-A382-4967-934E-926FB424B0BD}"/>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B04DFA7-9CC8-4580-B4C1-5ACE521B5D67}"/>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7A58003-FE14-4D73-96BD-C6EAB282F85F}"/>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31D1E24A-ABC6-41F6-87CA-C263BC99A537}"/>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099297B2-79DC-413A-9EEB-847603FEE915}"/>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74E33B43-65CC-4B75-8225-B067B35E2D57}"/>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ACB6E9FE-F763-4923-8188-B6F89EC0965F}"/>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230D63D4-6462-458C-80B9-41BB8A16100F}"/>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26CBF026-5165-4FA7-A918-8377608108A5}"/>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79351820-4F33-41B7-BFC1-CC59DD07B9CA}"/>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F8105498-1F13-4E17-96EE-F75226BDEB9E}"/>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F977CB5C-FF6E-449B-BF69-BD840E86E052}"/>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27CBC26C-48DC-40DA-928B-86BB839452BE}"/>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2AE35A82-F761-4AA9-9CD4-9A9972DFD7F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9CA0F71A-20E7-43E2-89F0-7F3A08FBC0FC}"/>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9F17BB0D-7AED-4922-9525-8BD64D477E1D}"/>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BE80D56F-2DBE-4CA0-9A87-218AF98AC2F3}"/>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F777BDC4-56F0-4E44-9E21-7494CCB034DD}"/>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E89E0194-3C5E-4637-BB07-B11598BB6C3F}"/>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F9EC9FF4-2C04-4DE7-B4A0-8D2F3123369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FDC4A8D6-6F30-46DA-9E5F-CE482C27DA7D}"/>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EF8659C2-235D-428A-85B0-FAA02FFD9BB1}"/>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0444413F-39FC-4750-A0E3-474CBA619702}"/>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81D094F8-A02A-415C-BE23-15CB6832B34F}"/>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BAB1AFAE-C334-4AB5-8266-1B5D52B2489F}"/>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40F4D8C7-5900-462F-8D4B-3C735EB90337}"/>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BF300C5A-79C6-470F-9817-9EC945ED6607}"/>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44CFC2B0-32F7-49B4-BA06-7A7D1F8EBA6B}"/>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7714CF0C-02A8-425E-A6D0-E38BFA624418}"/>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7274F895-CBC1-412F-A21E-21B9E2A11C1F}"/>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BF32B139-E353-47D8-9DEB-DDAF556E7178}"/>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E920EEA6-43D5-4AA4-AD0C-C66FD8161E45}"/>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9E44DBD7-1680-4E91-BFC3-15B2C61C0446}"/>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934BAC47-F655-44A4-8BDD-8615B78DFE22}"/>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652BB00F-B3FD-4F22-9DF4-7FEDC8B25905}"/>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133350</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A25BE772-E4CC-42B8-8815-AA3D455497C0}"/>
            </a:ext>
          </a:extLst>
        </xdr:cNvPr>
        <xdr:cNvCxnSpPr/>
      </xdr:nvCxnSpPr>
      <xdr:spPr>
        <a:xfrm flipV="1">
          <a:off x="4634865" y="95631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8AD894EE-DBEC-4845-B3BC-A10DD563B47D}"/>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922E6507-10FF-4F0B-A29B-2C8E6A0D9420}"/>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80027</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83BE86D6-205D-439C-8D3E-F0B784D59E2D}"/>
            </a:ext>
          </a:extLst>
        </xdr:cNvPr>
        <xdr:cNvSpPr txBox="1"/>
      </xdr:nvSpPr>
      <xdr:spPr>
        <a:xfrm>
          <a:off x="4673600" y="933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133350</xdr:rowOff>
    </xdr:from>
    <xdr:to>
      <xdr:col>24</xdr:col>
      <xdr:colOff>152400</xdr:colOff>
      <xdr:row>55</xdr:row>
      <xdr:rowOff>133350</xdr:rowOff>
    </xdr:to>
    <xdr:cxnSp macro="">
      <xdr:nvCxnSpPr>
        <xdr:cNvPr id="77" name="直線コネクタ 76">
          <a:extLst>
            <a:ext uri="{FF2B5EF4-FFF2-40B4-BE49-F238E27FC236}">
              <a16:creationId xmlns:a16="http://schemas.microsoft.com/office/drawing/2014/main" id="{19F2975A-8370-4A68-B409-0AD81D03DEA5}"/>
            </a:ext>
          </a:extLst>
        </xdr:cNvPr>
        <xdr:cNvCxnSpPr/>
      </xdr:nvCxnSpPr>
      <xdr:spPr>
        <a:xfrm>
          <a:off x="4546600" y="956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154322</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2C765CA5-286C-4C3A-A07F-A9DD451CB121}"/>
            </a:ext>
          </a:extLst>
        </xdr:cNvPr>
        <xdr:cNvSpPr txBox="1"/>
      </xdr:nvSpPr>
      <xdr:spPr>
        <a:xfrm>
          <a:off x="4673600" y="104413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4445</xdr:rowOff>
    </xdr:from>
    <xdr:to>
      <xdr:col>24</xdr:col>
      <xdr:colOff>114300</xdr:colOff>
      <xdr:row>61</xdr:row>
      <xdr:rowOff>106045</xdr:rowOff>
    </xdr:to>
    <xdr:sp macro="" textlink="">
      <xdr:nvSpPr>
        <xdr:cNvPr id="79" name="フローチャート: 判断 78">
          <a:extLst>
            <a:ext uri="{FF2B5EF4-FFF2-40B4-BE49-F238E27FC236}">
              <a16:creationId xmlns:a16="http://schemas.microsoft.com/office/drawing/2014/main" id="{E38A00B9-2AA4-4F66-A909-BCAFEC01D6C4}"/>
            </a:ext>
          </a:extLst>
        </xdr:cNvPr>
        <xdr:cNvSpPr/>
      </xdr:nvSpPr>
      <xdr:spPr>
        <a:xfrm>
          <a:off x="4584700" y="1046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153035</xdr:rowOff>
    </xdr:from>
    <xdr:to>
      <xdr:col>20</xdr:col>
      <xdr:colOff>38100</xdr:colOff>
      <xdr:row>61</xdr:row>
      <xdr:rowOff>83185</xdr:rowOff>
    </xdr:to>
    <xdr:sp macro="" textlink="">
      <xdr:nvSpPr>
        <xdr:cNvPr id="80" name="フローチャート: 判断 79">
          <a:extLst>
            <a:ext uri="{FF2B5EF4-FFF2-40B4-BE49-F238E27FC236}">
              <a16:creationId xmlns:a16="http://schemas.microsoft.com/office/drawing/2014/main" id="{D7BB8795-0DBA-4847-B66E-FA3F41F83D7D}"/>
            </a:ext>
          </a:extLst>
        </xdr:cNvPr>
        <xdr:cNvSpPr/>
      </xdr:nvSpPr>
      <xdr:spPr>
        <a:xfrm>
          <a:off x="3746500" y="10440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139700</xdr:rowOff>
    </xdr:from>
    <xdr:to>
      <xdr:col>15</xdr:col>
      <xdr:colOff>101600</xdr:colOff>
      <xdr:row>61</xdr:row>
      <xdr:rowOff>69850</xdr:rowOff>
    </xdr:to>
    <xdr:sp macro="" textlink="">
      <xdr:nvSpPr>
        <xdr:cNvPr id="81" name="フローチャート: 判断 80">
          <a:extLst>
            <a:ext uri="{FF2B5EF4-FFF2-40B4-BE49-F238E27FC236}">
              <a16:creationId xmlns:a16="http://schemas.microsoft.com/office/drawing/2014/main" id="{F4A3DB99-EF13-434B-863F-B0E29B89ADEC}"/>
            </a:ext>
          </a:extLst>
        </xdr:cNvPr>
        <xdr:cNvSpPr/>
      </xdr:nvSpPr>
      <xdr:spPr>
        <a:xfrm>
          <a:off x="2857500" y="1042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132080</xdr:rowOff>
    </xdr:from>
    <xdr:to>
      <xdr:col>10</xdr:col>
      <xdr:colOff>165100</xdr:colOff>
      <xdr:row>61</xdr:row>
      <xdr:rowOff>62230</xdr:rowOff>
    </xdr:to>
    <xdr:sp macro="" textlink="">
      <xdr:nvSpPr>
        <xdr:cNvPr id="82" name="フローチャート: 判断 81">
          <a:extLst>
            <a:ext uri="{FF2B5EF4-FFF2-40B4-BE49-F238E27FC236}">
              <a16:creationId xmlns:a16="http://schemas.microsoft.com/office/drawing/2014/main" id="{D12B7557-0D8E-4299-9DBF-2DDA168648F5}"/>
            </a:ext>
          </a:extLst>
        </xdr:cNvPr>
        <xdr:cNvSpPr/>
      </xdr:nvSpPr>
      <xdr:spPr>
        <a:xfrm>
          <a:off x="1968500" y="1041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133985</xdr:rowOff>
    </xdr:from>
    <xdr:to>
      <xdr:col>6</xdr:col>
      <xdr:colOff>38100</xdr:colOff>
      <xdr:row>61</xdr:row>
      <xdr:rowOff>64135</xdr:rowOff>
    </xdr:to>
    <xdr:sp macro="" textlink="">
      <xdr:nvSpPr>
        <xdr:cNvPr id="83" name="フローチャート: 判断 82">
          <a:extLst>
            <a:ext uri="{FF2B5EF4-FFF2-40B4-BE49-F238E27FC236}">
              <a16:creationId xmlns:a16="http://schemas.microsoft.com/office/drawing/2014/main" id="{60A2BE62-F24B-40B6-BD69-43242511D77C}"/>
            </a:ext>
          </a:extLst>
        </xdr:cNvPr>
        <xdr:cNvSpPr/>
      </xdr:nvSpPr>
      <xdr:spPr>
        <a:xfrm>
          <a:off x="1079500" y="1042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315A9C9A-C27B-4849-AA14-7AD864A18B75}"/>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73263A24-C783-4B1C-9762-5A91C03130D4}"/>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67A4B790-C458-4A25-9C41-A484F53542EB}"/>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FB07E691-F5BC-4999-9CBC-3E6A82049B59}"/>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49A54B20-CAE6-4BD7-A7F8-0E23DDCEC47F}"/>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130175</xdr:rowOff>
    </xdr:from>
    <xdr:to>
      <xdr:col>24</xdr:col>
      <xdr:colOff>114300</xdr:colOff>
      <xdr:row>61</xdr:row>
      <xdr:rowOff>60325</xdr:rowOff>
    </xdr:to>
    <xdr:sp macro="" textlink="">
      <xdr:nvSpPr>
        <xdr:cNvPr id="89" name="楕円 88">
          <a:extLst>
            <a:ext uri="{FF2B5EF4-FFF2-40B4-BE49-F238E27FC236}">
              <a16:creationId xmlns:a16="http://schemas.microsoft.com/office/drawing/2014/main" id="{F7C370F5-1AD5-4700-9106-5DB3C5243D60}"/>
            </a:ext>
          </a:extLst>
        </xdr:cNvPr>
        <xdr:cNvSpPr/>
      </xdr:nvSpPr>
      <xdr:spPr>
        <a:xfrm>
          <a:off x="4584700" y="1041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153052</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CA05F30B-22AF-4523-A2C2-93168E92AFF7}"/>
            </a:ext>
          </a:extLst>
        </xdr:cNvPr>
        <xdr:cNvSpPr txBox="1"/>
      </xdr:nvSpPr>
      <xdr:spPr>
        <a:xfrm>
          <a:off x="4673600" y="10268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80645</xdr:rowOff>
    </xdr:from>
    <xdr:to>
      <xdr:col>20</xdr:col>
      <xdr:colOff>38100</xdr:colOff>
      <xdr:row>61</xdr:row>
      <xdr:rowOff>10795</xdr:rowOff>
    </xdr:to>
    <xdr:sp macro="" textlink="">
      <xdr:nvSpPr>
        <xdr:cNvPr id="91" name="楕円 90">
          <a:extLst>
            <a:ext uri="{FF2B5EF4-FFF2-40B4-BE49-F238E27FC236}">
              <a16:creationId xmlns:a16="http://schemas.microsoft.com/office/drawing/2014/main" id="{FFB1E61B-BA6C-41E2-92D9-A49EC4FC88D9}"/>
            </a:ext>
          </a:extLst>
        </xdr:cNvPr>
        <xdr:cNvSpPr/>
      </xdr:nvSpPr>
      <xdr:spPr>
        <a:xfrm>
          <a:off x="3746500" y="1036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131445</xdr:rowOff>
    </xdr:from>
    <xdr:to>
      <xdr:col>24</xdr:col>
      <xdr:colOff>63500</xdr:colOff>
      <xdr:row>61</xdr:row>
      <xdr:rowOff>9525</xdr:rowOff>
    </xdr:to>
    <xdr:cxnSp macro="">
      <xdr:nvCxnSpPr>
        <xdr:cNvPr id="92" name="直線コネクタ 91">
          <a:extLst>
            <a:ext uri="{FF2B5EF4-FFF2-40B4-BE49-F238E27FC236}">
              <a16:creationId xmlns:a16="http://schemas.microsoft.com/office/drawing/2014/main" id="{7AC47AE2-9BCA-414F-A419-8D96034D795B}"/>
            </a:ext>
          </a:extLst>
        </xdr:cNvPr>
        <xdr:cNvCxnSpPr/>
      </xdr:nvCxnSpPr>
      <xdr:spPr>
        <a:xfrm>
          <a:off x="3797300" y="10418445"/>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33020</xdr:rowOff>
    </xdr:from>
    <xdr:to>
      <xdr:col>15</xdr:col>
      <xdr:colOff>101600</xdr:colOff>
      <xdr:row>60</xdr:row>
      <xdr:rowOff>134620</xdr:rowOff>
    </xdr:to>
    <xdr:sp macro="" textlink="">
      <xdr:nvSpPr>
        <xdr:cNvPr id="93" name="楕円 92">
          <a:extLst>
            <a:ext uri="{FF2B5EF4-FFF2-40B4-BE49-F238E27FC236}">
              <a16:creationId xmlns:a16="http://schemas.microsoft.com/office/drawing/2014/main" id="{96F6038E-8F0E-4CB9-85FB-DB25DE2E88F5}"/>
            </a:ext>
          </a:extLst>
        </xdr:cNvPr>
        <xdr:cNvSpPr/>
      </xdr:nvSpPr>
      <xdr:spPr>
        <a:xfrm>
          <a:off x="2857500" y="1032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83820</xdr:rowOff>
    </xdr:from>
    <xdr:to>
      <xdr:col>19</xdr:col>
      <xdr:colOff>177800</xdr:colOff>
      <xdr:row>60</xdr:row>
      <xdr:rowOff>131445</xdr:rowOff>
    </xdr:to>
    <xdr:cxnSp macro="">
      <xdr:nvCxnSpPr>
        <xdr:cNvPr id="94" name="直線コネクタ 93">
          <a:extLst>
            <a:ext uri="{FF2B5EF4-FFF2-40B4-BE49-F238E27FC236}">
              <a16:creationId xmlns:a16="http://schemas.microsoft.com/office/drawing/2014/main" id="{7F719B56-10C9-41FD-AF33-6133CF83C071}"/>
            </a:ext>
          </a:extLst>
        </xdr:cNvPr>
        <xdr:cNvCxnSpPr/>
      </xdr:nvCxnSpPr>
      <xdr:spPr>
        <a:xfrm>
          <a:off x="2908300" y="1037082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154940</xdr:rowOff>
    </xdr:from>
    <xdr:to>
      <xdr:col>10</xdr:col>
      <xdr:colOff>165100</xdr:colOff>
      <xdr:row>60</xdr:row>
      <xdr:rowOff>85090</xdr:rowOff>
    </xdr:to>
    <xdr:sp macro="" textlink="">
      <xdr:nvSpPr>
        <xdr:cNvPr id="95" name="楕円 94">
          <a:extLst>
            <a:ext uri="{FF2B5EF4-FFF2-40B4-BE49-F238E27FC236}">
              <a16:creationId xmlns:a16="http://schemas.microsoft.com/office/drawing/2014/main" id="{44349AC3-05CA-4073-B6A5-1EF4E3AD7F08}"/>
            </a:ext>
          </a:extLst>
        </xdr:cNvPr>
        <xdr:cNvSpPr/>
      </xdr:nvSpPr>
      <xdr:spPr>
        <a:xfrm>
          <a:off x="1968500" y="1027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34290</xdr:rowOff>
    </xdr:from>
    <xdr:to>
      <xdr:col>15</xdr:col>
      <xdr:colOff>50800</xdr:colOff>
      <xdr:row>60</xdr:row>
      <xdr:rowOff>83820</xdr:rowOff>
    </xdr:to>
    <xdr:cxnSp macro="">
      <xdr:nvCxnSpPr>
        <xdr:cNvPr id="96" name="直線コネクタ 95">
          <a:extLst>
            <a:ext uri="{FF2B5EF4-FFF2-40B4-BE49-F238E27FC236}">
              <a16:creationId xmlns:a16="http://schemas.microsoft.com/office/drawing/2014/main" id="{FA3AFB10-138F-49B7-8C8C-D0CDCFE8B86F}"/>
            </a:ext>
          </a:extLst>
        </xdr:cNvPr>
        <xdr:cNvCxnSpPr/>
      </xdr:nvCxnSpPr>
      <xdr:spPr>
        <a:xfrm>
          <a:off x="2019300" y="1032129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107315</xdr:rowOff>
    </xdr:from>
    <xdr:to>
      <xdr:col>6</xdr:col>
      <xdr:colOff>38100</xdr:colOff>
      <xdr:row>60</xdr:row>
      <xdr:rowOff>37465</xdr:rowOff>
    </xdr:to>
    <xdr:sp macro="" textlink="">
      <xdr:nvSpPr>
        <xdr:cNvPr id="97" name="楕円 96">
          <a:extLst>
            <a:ext uri="{FF2B5EF4-FFF2-40B4-BE49-F238E27FC236}">
              <a16:creationId xmlns:a16="http://schemas.microsoft.com/office/drawing/2014/main" id="{3D71A8F1-E889-412A-BA94-1050319DE305}"/>
            </a:ext>
          </a:extLst>
        </xdr:cNvPr>
        <xdr:cNvSpPr/>
      </xdr:nvSpPr>
      <xdr:spPr>
        <a:xfrm>
          <a:off x="1079500" y="10222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158115</xdr:rowOff>
    </xdr:from>
    <xdr:to>
      <xdr:col>10</xdr:col>
      <xdr:colOff>114300</xdr:colOff>
      <xdr:row>60</xdr:row>
      <xdr:rowOff>34290</xdr:rowOff>
    </xdr:to>
    <xdr:cxnSp macro="">
      <xdr:nvCxnSpPr>
        <xdr:cNvPr id="98" name="直線コネクタ 97">
          <a:extLst>
            <a:ext uri="{FF2B5EF4-FFF2-40B4-BE49-F238E27FC236}">
              <a16:creationId xmlns:a16="http://schemas.microsoft.com/office/drawing/2014/main" id="{9DC9F5FC-C249-48E9-8478-697DF676ACA8}"/>
            </a:ext>
          </a:extLst>
        </xdr:cNvPr>
        <xdr:cNvCxnSpPr/>
      </xdr:nvCxnSpPr>
      <xdr:spPr>
        <a:xfrm>
          <a:off x="1130300" y="1027366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74312</xdr:rowOff>
    </xdr:from>
    <xdr:ext cx="405111" cy="259045"/>
    <xdr:sp macro="" textlink="">
      <xdr:nvSpPr>
        <xdr:cNvPr id="99" name="n_1aveValue【体育館・プール】&#10;有形固定資産減価償却率">
          <a:extLst>
            <a:ext uri="{FF2B5EF4-FFF2-40B4-BE49-F238E27FC236}">
              <a16:creationId xmlns:a16="http://schemas.microsoft.com/office/drawing/2014/main" id="{BBF94887-1A39-4CD3-9B2C-008CC0BDA629}"/>
            </a:ext>
          </a:extLst>
        </xdr:cNvPr>
        <xdr:cNvSpPr txBox="1"/>
      </xdr:nvSpPr>
      <xdr:spPr>
        <a:xfrm>
          <a:off x="3582044" y="10532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60977</xdr:rowOff>
    </xdr:from>
    <xdr:ext cx="405111" cy="259045"/>
    <xdr:sp macro="" textlink="">
      <xdr:nvSpPr>
        <xdr:cNvPr id="100" name="n_2aveValue【体育館・プール】&#10;有形固定資産減価償却率">
          <a:extLst>
            <a:ext uri="{FF2B5EF4-FFF2-40B4-BE49-F238E27FC236}">
              <a16:creationId xmlns:a16="http://schemas.microsoft.com/office/drawing/2014/main" id="{C2061D7D-8D20-41E2-A160-92C34567C9FD}"/>
            </a:ext>
          </a:extLst>
        </xdr:cNvPr>
        <xdr:cNvSpPr txBox="1"/>
      </xdr:nvSpPr>
      <xdr:spPr>
        <a:xfrm>
          <a:off x="2705744" y="1051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53357</xdr:rowOff>
    </xdr:from>
    <xdr:ext cx="405111" cy="259045"/>
    <xdr:sp macro="" textlink="">
      <xdr:nvSpPr>
        <xdr:cNvPr id="101" name="n_3aveValue【体育館・プール】&#10;有形固定資産減価償却率">
          <a:extLst>
            <a:ext uri="{FF2B5EF4-FFF2-40B4-BE49-F238E27FC236}">
              <a16:creationId xmlns:a16="http://schemas.microsoft.com/office/drawing/2014/main" id="{ECB3EB70-E559-4476-8653-3659586F25D2}"/>
            </a:ext>
          </a:extLst>
        </xdr:cNvPr>
        <xdr:cNvSpPr txBox="1"/>
      </xdr:nvSpPr>
      <xdr:spPr>
        <a:xfrm>
          <a:off x="1816744" y="1051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55262</xdr:rowOff>
    </xdr:from>
    <xdr:ext cx="405111" cy="259045"/>
    <xdr:sp macro="" textlink="">
      <xdr:nvSpPr>
        <xdr:cNvPr id="102" name="n_4aveValue【体育館・プール】&#10;有形固定資産減価償却率">
          <a:extLst>
            <a:ext uri="{FF2B5EF4-FFF2-40B4-BE49-F238E27FC236}">
              <a16:creationId xmlns:a16="http://schemas.microsoft.com/office/drawing/2014/main" id="{7E5E05C0-93C9-4564-B593-886D4F657CF0}"/>
            </a:ext>
          </a:extLst>
        </xdr:cNvPr>
        <xdr:cNvSpPr txBox="1"/>
      </xdr:nvSpPr>
      <xdr:spPr>
        <a:xfrm>
          <a:off x="927744" y="10513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27322</xdr:rowOff>
    </xdr:from>
    <xdr:ext cx="405111" cy="259045"/>
    <xdr:sp macro="" textlink="">
      <xdr:nvSpPr>
        <xdr:cNvPr id="103" name="n_1mainValue【体育館・プール】&#10;有形固定資産減価償却率">
          <a:extLst>
            <a:ext uri="{FF2B5EF4-FFF2-40B4-BE49-F238E27FC236}">
              <a16:creationId xmlns:a16="http://schemas.microsoft.com/office/drawing/2014/main" id="{50CC3AD1-80FC-4DBE-B21C-35599690ADAE}"/>
            </a:ext>
          </a:extLst>
        </xdr:cNvPr>
        <xdr:cNvSpPr txBox="1"/>
      </xdr:nvSpPr>
      <xdr:spPr>
        <a:xfrm>
          <a:off x="3582044" y="1014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151147</xdr:rowOff>
    </xdr:from>
    <xdr:ext cx="405111" cy="259045"/>
    <xdr:sp macro="" textlink="">
      <xdr:nvSpPr>
        <xdr:cNvPr id="104" name="n_2mainValue【体育館・プール】&#10;有形固定資産減価償却率">
          <a:extLst>
            <a:ext uri="{FF2B5EF4-FFF2-40B4-BE49-F238E27FC236}">
              <a16:creationId xmlns:a16="http://schemas.microsoft.com/office/drawing/2014/main" id="{090A528D-AE01-4A36-B286-87BCDFD21431}"/>
            </a:ext>
          </a:extLst>
        </xdr:cNvPr>
        <xdr:cNvSpPr txBox="1"/>
      </xdr:nvSpPr>
      <xdr:spPr>
        <a:xfrm>
          <a:off x="2705744" y="1009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101617</xdr:rowOff>
    </xdr:from>
    <xdr:ext cx="405111" cy="259045"/>
    <xdr:sp macro="" textlink="">
      <xdr:nvSpPr>
        <xdr:cNvPr id="105" name="n_3mainValue【体育館・プール】&#10;有形固定資産減価償却率">
          <a:extLst>
            <a:ext uri="{FF2B5EF4-FFF2-40B4-BE49-F238E27FC236}">
              <a16:creationId xmlns:a16="http://schemas.microsoft.com/office/drawing/2014/main" id="{E919CD5E-740B-486F-A4BE-5F343AE09673}"/>
            </a:ext>
          </a:extLst>
        </xdr:cNvPr>
        <xdr:cNvSpPr txBox="1"/>
      </xdr:nvSpPr>
      <xdr:spPr>
        <a:xfrm>
          <a:off x="1816744" y="1004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53992</xdr:rowOff>
    </xdr:from>
    <xdr:ext cx="405111" cy="259045"/>
    <xdr:sp macro="" textlink="">
      <xdr:nvSpPr>
        <xdr:cNvPr id="106" name="n_4mainValue【体育館・プール】&#10;有形固定資産減価償却率">
          <a:extLst>
            <a:ext uri="{FF2B5EF4-FFF2-40B4-BE49-F238E27FC236}">
              <a16:creationId xmlns:a16="http://schemas.microsoft.com/office/drawing/2014/main" id="{76A4580A-5DD4-49CA-BC39-98E62AEF947F}"/>
            </a:ext>
          </a:extLst>
        </xdr:cNvPr>
        <xdr:cNvSpPr txBox="1"/>
      </xdr:nvSpPr>
      <xdr:spPr>
        <a:xfrm>
          <a:off x="927744" y="9998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0D92AAE8-8EF8-47DD-947F-8E167B2C7264}"/>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35933505-48B1-4D9A-958A-E8D8B83F97EB}"/>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B751CAA2-D5C3-48CA-AA08-17219125F562}"/>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6A359983-6CD1-467D-AE8B-1B7F95B30F23}"/>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43766C71-2975-40FB-9A8D-015F2BF852C3}"/>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7C4B0939-9671-4E6D-A873-4A6DCE05DB57}"/>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72E9ECC5-4A80-45D9-9888-FB58117C84BD}"/>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DE57615C-7A43-46A9-AA84-4A6E10238902}"/>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91F0C622-7601-46B1-8EC1-CCD2A95475BF}"/>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34DEF5BA-4B23-403A-B359-CC5B3E6962CE}"/>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7" name="直線コネクタ 116">
          <a:extLst>
            <a:ext uri="{FF2B5EF4-FFF2-40B4-BE49-F238E27FC236}">
              <a16:creationId xmlns:a16="http://schemas.microsoft.com/office/drawing/2014/main" id="{BEEC7C6F-8AC5-4861-824C-86E6100CA2C4}"/>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8" name="テキスト ボックス 117">
          <a:extLst>
            <a:ext uri="{FF2B5EF4-FFF2-40B4-BE49-F238E27FC236}">
              <a16:creationId xmlns:a16="http://schemas.microsoft.com/office/drawing/2014/main" id="{6F5C2E65-8B3E-4417-B750-42978E24E775}"/>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19" name="直線コネクタ 118">
          <a:extLst>
            <a:ext uri="{FF2B5EF4-FFF2-40B4-BE49-F238E27FC236}">
              <a16:creationId xmlns:a16="http://schemas.microsoft.com/office/drawing/2014/main" id="{7F059458-214F-4E66-B78F-6E9B54BBBD2E}"/>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20" name="テキスト ボックス 119">
          <a:extLst>
            <a:ext uri="{FF2B5EF4-FFF2-40B4-BE49-F238E27FC236}">
              <a16:creationId xmlns:a16="http://schemas.microsoft.com/office/drawing/2014/main" id="{F553BD04-9212-4C4F-BFC2-77F5588711E4}"/>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1" name="直線コネクタ 120">
          <a:extLst>
            <a:ext uri="{FF2B5EF4-FFF2-40B4-BE49-F238E27FC236}">
              <a16:creationId xmlns:a16="http://schemas.microsoft.com/office/drawing/2014/main" id="{4A65BE90-C54A-4CB3-9B70-3871A55C7B97}"/>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2" name="テキスト ボックス 121">
          <a:extLst>
            <a:ext uri="{FF2B5EF4-FFF2-40B4-BE49-F238E27FC236}">
              <a16:creationId xmlns:a16="http://schemas.microsoft.com/office/drawing/2014/main" id="{13816A56-19C9-45C9-AAD8-99D304A4FF5A}"/>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3" name="直線コネクタ 122">
          <a:extLst>
            <a:ext uri="{FF2B5EF4-FFF2-40B4-BE49-F238E27FC236}">
              <a16:creationId xmlns:a16="http://schemas.microsoft.com/office/drawing/2014/main" id="{679F07A3-D28B-4201-9C18-B2A17EF1B3C9}"/>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4" name="テキスト ボックス 123">
          <a:extLst>
            <a:ext uri="{FF2B5EF4-FFF2-40B4-BE49-F238E27FC236}">
              <a16:creationId xmlns:a16="http://schemas.microsoft.com/office/drawing/2014/main" id="{C6A4C09D-016E-4D76-BF13-D4385F4D3F5C}"/>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5" name="直線コネクタ 124">
          <a:extLst>
            <a:ext uri="{FF2B5EF4-FFF2-40B4-BE49-F238E27FC236}">
              <a16:creationId xmlns:a16="http://schemas.microsoft.com/office/drawing/2014/main" id="{8551130E-949A-4704-810F-79B4E735B0F1}"/>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6" name="テキスト ボックス 125">
          <a:extLst>
            <a:ext uri="{FF2B5EF4-FFF2-40B4-BE49-F238E27FC236}">
              <a16:creationId xmlns:a16="http://schemas.microsoft.com/office/drawing/2014/main" id="{0B830253-C9BF-4B96-933D-38C3BE373975}"/>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7" name="【体育館・プール】&#10;一人当たり面積グラフ枠">
          <a:extLst>
            <a:ext uri="{FF2B5EF4-FFF2-40B4-BE49-F238E27FC236}">
              <a16:creationId xmlns:a16="http://schemas.microsoft.com/office/drawing/2014/main" id="{257EB596-699A-4747-9468-9F82E03378AD}"/>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60579</xdr:rowOff>
    </xdr:from>
    <xdr:to>
      <xdr:col>54</xdr:col>
      <xdr:colOff>189865</xdr:colOff>
      <xdr:row>63</xdr:row>
      <xdr:rowOff>148819</xdr:rowOff>
    </xdr:to>
    <xdr:cxnSp macro="">
      <xdr:nvCxnSpPr>
        <xdr:cNvPr id="128" name="直線コネクタ 127">
          <a:extLst>
            <a:ext uri="{FF2B5EF4-FFF2-40B4-BE49-F238E27FC236}">
              <a16:creationId xmlns:a16="http://schemas.microsoft.com/office/drawing/2014/main" id="{1FF4344C-FF17-4F35-92B3-916A1E64D0AE}"/>
            </a:ext>
          </a:extLst>
        </xdr:cNvPr>
        <xdr:cNvCxnSpPr/>
      </xdr:nvCxnSpPr>
      <xdr:spPr>
        <a:xfrm flipV="1">
          <a:off x="10476865" y="9661779"/>
          <a:ext cx="0" cy="1288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152646</xdr:rowOff>
    </xdr:from>
    <xdr:ext cx="469744" cy="259045"/>
    <xdr:sp macro="" textlink="">
      <xdr:nvSpPr>
        <xdr:cNvPr id="129" name="【体育館・プール】&#10;一人当たり面積最小値テキスト">
          <a:extLst>
            <a:ext uri="{FF2B5EF4-FFF2-40B4-BE49-F238E27FC236}">
              <a16:creationId xmlns:a16="http://schemas.microsoft.com/office/drawing/2014/main" id="{BDE5AAAC-D926-4E59-A377-B7ECF11CC507}"/>
            </a:ext>
          </a:extLst>
        </xdr:cNvPr>
        <xdr:cNvSpPr txBox="1"/>
      </xdr:nvSpPr>
      <xdr:spPr>
        <a:xfrm>
          <a:off x="10515600" y="10953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148819</xdr:rowOff>
    </xdr:from>
    <xdr:to>
      <xdr:col>55</xdr:col>
      <xdr:colOff>88900</xdr:colOff>
      <xdr:row>63</xdr:row>
      <xdr:rowOff>148819</xdr:rowOff>
    </xdr:to>
    <xdr:cxnSp macro="">
      <xdr:nvCxnSpPr>
        <xdr:cNvPr id="130" name="直線コネクタ 129">
          <a:extLst>
            <a:ext uri="{FF2B5EF4-FFF2-40B4-BE49-F238E27FC236}">
              <a16:creationId xmlns:a16="http://schemas.microsoft.com/office/drawing/2014/main" id="{A986F3D9-CF56-4A57-94E7-FD16D24C82A5}"/>
            </a:ext>
          </a:extLst>
        </xdr:cNvPr>
        <xdr:cNvCxnSpPr/>
      </xdr:nvCxnSpPr>
      <xdr:spPr>
        <a:xfrm>
          <a:off x="10388600" y="109501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7256</xdr:rowOff>
    </xdr:from>
    <xdr:ext cx="469744" cy="259045"/>
    <xdr:sp macro="" textlink="">
      <xdr:nvSpPr>
        <xdr:cNvPr id="131" name="【体育館・プール】&#10;一人当たり面積最大値テキスト">
          <a:extLst>
            <a:ext uri="{FF2B5EF4-FFF2-40B4-BE49-F238E27FC236}">
              <a16:creationId xmlns:a16="http://schemas.microsoft.com/office/drawing/2014/main" id="{3C263F48-1292-4506-B852-27EE58312878}"/>
            </a:ext>
          </a:extLst>
        </xdr:cNvPr>
        <xdr:cNvSpPr txBox="1"/>
      </xdr:nvSpPr>
      <xdr:spPr>
        <a:xfrm>
          <a:off x="10515600" y="9437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60579</xdr:rowOff>
    </xdr:from>
    <xdr:to>
      <xdr:col>55</xdr:col>
      <xdr:colOff>88900</xdr:colOff>
      <xdr:row>56</xdr:row>
      <xdr:rowOff>60579</xdr:rowOff>
    </xdr:to>
    <xdr:cxnSp macro="">
      <xdr:nvCxnSpPr>
        <xdr:cNvPr id="132" name="直線コネクタ 131">
          <a:extLst>
            <a:ext uri="{FF2B5EF4-FFF2-40B4-BE49-F238E27FC236}">
              <a16:creationId xmlns:a16="http://schemas.microsoft.com/office/drawing/2014/main" id="{631A2493-6516-409A-82AF-E36A1D156DA4}"/>
            </a:ext>
          </a:extLst>
        </xdr:cNvPr>
        <xdr:cNvCxnSpPr/>
      </xdr:nvCxnSpPr>
      <xdr:spPr>
        <a:xfrm>
          <a:off x="10388600" y="9661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57573</xdr:rowOff>
    </xdr:from>
    <xdr:ext cx="469744" cy="259045"/>
    <xdr:sp macro="" textlink="">
      <xdr:nvSpPr>
        <xdr:cNvPr id="133" name="【体育館・プール】&#10;一人当たり面積平均値テキスト">
          <a:extLst>
            <a:ext uri="{FF2B5EF4-FFF2-40B4-BE49-F238E27FC236}">
              <a16:creationId xmlns:a16="http://schemas.microsoft.com/office/drawing/2014/main" id="{BA75F339-2FFD-4327-9C21-525A1782D0FC}"/>
            </a:ext>
          </a:extLst>
        </xdr:cNvPr>
        <xdr:cNvSpPr txBox="1"/>
      </xdr:nvSpPr>
      <xdr:spPr>
        <a:xfrm>
          <a:off x="10515600" y="105160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34696</xdr:rowOff>
    </xdr:from>
    <xdr:to>
      <xdr:col>55</xdr:col>
      <xdr:colOff>50800</xdr:colOff>
      <xdr:row>62</xdr:row>
      <xdr:rowOff>136296</xdr:rowOff>
    </xdr:to>
    <xdr:sp macro="" textlink="">
      <xdr:nvSpPr>
        <xdr:cNvPr id="134" name="フローチャート: 判断 133">
          <a:extLst>
            <a:ext uri="{FF2B5EF4-FFF2-40B4-BE49-F238E27FC236}">
              <a16:creationId xmlns:a16="http://schemas.microsoft.com/office/drawing/2014/main" id="{2A64521A-EB4E-42AA-B8D1-018FF3320B54}"/>
            </a:ext>
          </a:extLst>
        </xdr:cNvPr>
        <xdr:cNvSpPr/>
      </xdr:nvSpPr>
      <xdr:spPr>
        <a:xfrm>
          <a:off x="10426700" y="1066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34696</xdr:rowOff>
    </xdr:from>
    <xdr:to>
      <xdr:col>50</xdr:col>
      <xdr:colOff>165100</xdr:colOff>
      <xdr:row>62</xdr:row>
      <xdr:rowOff>136296</xdr:rowOff>
    </xdr:to>
    <xdr:sp macro="" textlink="">
      <xdr:nvSpPr>
        <xdr:cNvPr id="135" name="フローチャート: 判断 134">
          <a:extLst>
            <a:ext uri="{FF2B5EF4-FFF2-40B4-BE49-F238E27FC236}">
              <a16:creationId xmlns:a16="http://schemas.microsoft.com/office/drawing/2014/main" id="{D195F0C4-A1CC-44AA-ADC4-9ED28FE4F4FF}"/>
            </a:ext>
          </a:extLst>
        </xdr:cNvPr>
        <xdr:cNvSpPr/>
      </xdr:nvSpPr>
      <xdr:spPr>
        <a:xfrm>
          <a:off x="9588500" y="1066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50470</xdr:rowOff>
    </xdr:from>
    <xdr:to>
      <xdr:col>46</xdr:col>
      <xdr:colOff>38100</xdr:colOff>
      <xdr:row>62</xdr:row>
      <xdr:rowOff>152070</xdr:rowOff>
    </xdr:to>
    <xdr:sp macro="" textlink="">
      <xdr:nvSpPr>
        <xdr:cNvPr id="136" name="フローチャート: 判断 135">
          <a:extLst>
            <a:ext uri="{FF2B5EF4-FFF2-40B4-BE49-F238E27FC236}">
              <a16:creationId xmlns:a16="http://schemas.microsoft.com/office/drawing/2014/main" id="{548E39C2-5CEB-46B2-AA24-48AF944FAED7}"/>
            </a:ext>
          </a:extLst>
        </xdr:cNvPr>
        <xdr:cNvSpPr/>
      </xdr:nvSpPr>
      <xdr:spPr>
        <a:xfrm>
          <a:off x="8699500" y="10680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60985</xdr:rowOff>
    </xdr:from>
    <xdr:to>
      <xdr:col>41</xdr:col>
      <xdr:colOff>101600</xdr:colOff>
      <xdr:row>62</xdr:row>
      <xdr:rowOff>162585</xdr:rowOff>
    </xdr:to>
    <xdr:sp macro="" textlink="">
      <xdr:nvSpPr>
        <xdr:cNvPr id="137" name="フローチャート: 判断 136">
          <a:extLst>
            <a:ext uri="{FF2B5EF4-FFF2-40B4-BE49-F238E27FC236}">
              <a16:creationId xmlns:a16="http://schemas.microsoft.com/office/drawing/2014/main" id="{FCA3FAD6-874C-4555-AAFE-5198E453C166}"/>
            </a:ext>
          </a:extLst>
        </xdr:cNvPr>
        <xdr:cNvSpPr/>
      </xdr:nvSpPr>
      <xdr:spPr>
        <a:xfrm>
          <a:off x="7810500" y="10690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62129</xdr:rowOff>
    </xdr:from>
    <xdr:to>
      <xdr:col>36</xdr:col>
      <xdr:colOff>165100</xdr:colOff>
      <xdr:row>62</xdr:row>
      <xdr:rowOff>163729</xdr:rowOff>
    </xdr:to>
    <xdr:sp macro="" textlink="">
      <xdr:nvSpPr>
        <xdr:cNvPr id="138" name="フローチャート: 判断 137">
          <a:extLst>
            <a:ext uri="{FF2B5EF4-FFF2-40B4-BE49-F238E27FC236}">
              <a16:creationId xmlns:a16="http://schemas.microsoft.com/office/drawing/2014/main" id="{5E7E5320-0FCA-4723-85C8-8AB86F436C85}"/>
            </a:ext>
          </a:extLst>
        </xdr:cNvPr>
        <xdr:cNvSpPr/>
      </xdr:nvSpPr>
      <xdr:spPr>
        <a:xfrm>
          <a:off x="6921500" y="10692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8E03B411-20A6-480F-9201-F49F9052EC04}"/>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03258870-8EF1-4843-9B22-1BF08AF2FF73}"/>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7F2F2024-DD08-45BC-B61E-11445F34ECFD}"/>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AFE66FDE-F355-429F-81D9-5277D9A26407}"/>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D1C25A23-2A82-4ADC-8F34-93304146B1E4}"/>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74702</xdr:rowOff>
    </xdr:from>
    <xdr:to>
      <xdr:col>55</xdr:col>
      <xdr:colOff>50800</xdr:colOff>
      <xdr:row>63</xdr:row>
      <xdr:rowOff>4852</xdr:rowOff>
    </xdr:to>
    <xdr:sp macro="" textlink="">
      <xdr:nvSpPr>
        <xdr:cNvPr id="144" name="楕円 143">
          <a:extLst>
            <a:ext uri="{FF2B5EF4-FFF2-40B4-BE49-F238E27FC236}">
              <a16:creationId xmlns:a16="http://schemas.microsoft.com/office/drawing/2014/main" id="{6C4CADDF-450B-4BB1-B57F-05F72D283182}"/>
            </a:ext>
          </a:extLst>
        </xdr:cNvPr>
        <xdr:cNvSpPr/>
      </xdr:nvSpPr>
      <xdr:spPr>
        <a:xfrm>
          <a:off x="10426700" y="10704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53129</xdr:rowOff>
    </xdr:from>
    <xdr:ext cx="469744" cy="259045"/>
    <xdr:sp macro="" textlink="">
      <xdr:nvSpPr>
        <xdr:cNvPr id="145" name="【体育館・プール】&#10;一人当たり面積該当値テキスト">
          <a:extLst>
            <a:ext uri="{FF2B5EF4-FFF2-40B4-BE49-F238E27FC236}">
              <a16:creationId xmlns:a16="http://schemas.microsoft.com/office/drawing/2014/main" id="{9EF4F9FB-71E2-47CD-9389-78203D8C1797}"/>
            </a:ext>
          </a:extLst>
        </xdr:cNvPr>
        <xdr:cNvSpPr txBox="1"/>
      </xdr:nvSpPr>
      <xdr:spPr>
        <a:xfrm>
          <a:off x="10515600" y="10683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76530</xdr:rowOff>
    </xdr:from>
    <xdr:to>
      <xdr:col>50</xdr:col>
      <xdr:colOff>165100</xdr:colOff>
      <xdr:row>63</xdr:row>
      <xdr:rowOff>6680</xdr:rowOff>
    </xdr:to>
    <xdr:sp macro="" textlink="">
      <xdr:nvSpPr>
        <xdr:cNvPr id="146" name="楕円 145">
          <a:extLst>
            <a:ext uri="{FF2B5EF4-FFF2-40B4-BE49-F238E27FC236}">
              <a16:creationId xmlns:a16="http://schemas.microsoft.com/office/drawing/2014/main" id="{E96AB687-791F-4451-9D67-F8A59847294F}"/>
            </a:ext>
          </a:extLst>
        </xdr:cNvPr>
        <xdr:cNvSpPr/>
      </xdr:nvSpPr>
      <xdr:spPr>
        <a:xfrm>
          <a:off x="9588500" y="10706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125502</xdr:rowOff>
    </xdr:from>
    <xdr:to>
      <xdr:col>55</xdr:col>
      <xdr:colOff>0</xdr:colOff>
      <xdr:row>62</xdr:row>
      <xdr:rowOff>127330</xdr:rowOff>
    </xdr:to>
    <xdr:cxnSp macro="">
      <xdr:nvCxnSpPr>
        <xdr:cNvPr id="147" name="直線コネクタ 146">
          <a:extLst>
            <a:ext uri="{FF2B5EF4-FFF2-40B4-BE49-F238E27FC236}">
              <a16:creationId xmlns:a16="http://schemas.microsoft.com/office/drawing/2014/main" id="{03436051-A950-4473-B0BB-5A889C956052}"/>
            </a:ext>
          </a:extLst>
        </xdr:cNvPr>
        <xdr:cNvCxnSpPr/>
      </xdr:nvCxnSpPr>
      <xdr:spPr>
        <a:xfrm flipV="1">
          <a:off x="9639300" y="10755402"/>
          <a:ext cx="838200" cy="1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79731</xdr:rowOff>
    </xdr:from>
    <xdr:to>
      <xdr:col>46</xdr:col>
      <xdr:colOff>38100</xdr:colOff>
      <xdr:row>63</xdr:row>
      <xdr:rowOff>9881</xdr:rowOff>
    </xdr:to>
    <xdr:sp macro="" textlink="">
      <xdr:nvSpPr>
        <xdr:cNvPr id="148" name="楕円 147">
          <a:extLst>
            <a:ext uri="{FF2B5EF4-FFF2-40B4-BE49-F238E27FC236}">
              <a16:creationId xmlns:a16="http://schemas.microsoft.com/office/drawing/2014/main" id="{9C81AF76-9D02-4759-B0C7-D391B25A488C}"/>
            </a:ext>
          </a:extLst>
        </xdr:cNvPr>
        <xdr:cNvSpPr/>
      </xdr:nvSpPr>
      <xdr:spPr>
        <a:xfrm>
          <a:off x="8699500" y="10709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127330</xdr:rowOff>
    </xdr:from>
    <xdr:to>
      <xdr:col>50</xdr:col>
      <xdr:colOff>114300</xdr:colOff>
      <xdr:row>62</xdr:row>
      <xdr:rowOff>130531</xdr:rowOff>
    </xdr:to>
    <xdr:cxnSp macro="">
      <xdr:nvCxnSpPr>
        <xdr:cNvPr id="149" name="直線コネクタ 148">
          <a:extLst>
            <a:ext uri="{FF2B5EF4-FFF2-40B4-BE49-F238E27FC236}">
              <a16:creationId xmlns:a16="http://schemas.microsoft.com/office/drawing/2014/main" id="{29683BE4-36B4-45BE-AF91-D383AFF799DD}"/>
            </a:ext>
          </a:extLst>
        </xdr:cNvPr>
        <xdr:cNvCxnSpPr/>
      </xdr:nvCxnSpPr>
      <xdr:spPr>
        <a:xfrm flipV="1">
          <a:off x="8750300" y="10757230"/>
          <a:ext cx="889000" cy="3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80416</xdr:rowOff>
    </xdr:from>
    <xdr:to>
      <xdr:col>41</xdr:col>
      <xdr:colOff>101600</xdr:colOff>
      <xdr:row>63</xdr:row>
      <xdr:rowOff>10566</xdr:rowOff>
    </xdr:to>
    <xdr:sp macro="" textlink="">
      <xdr:nvSpPr>
        <xdr:cNvPr id="150" name="楕円 149">
          <a:extLst>
            <a:ext uri="{FF2B5EF4-FFF2-40B4-BE49-F238E27FC236}">
              <a16:creationId xmlns:a16="http://schemas.microsoft.com/office/drawing/2014/main" id="{A0CA0708-1BF8-4834-987F-ED350F7FB9E1}"/>
            </a:ext>
          </a:extLst>
        </xdr:cNvPr>
        <xdr:cNvSpPr/>
      </xdr:nvSpPr>
      <xdr:spPr>
        <a:xfrm>
          <a:off x="7810500" y="10710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130531</xdr:rowOff>
    </xdr:from>
    <xdr:to>
      <xdr:col>45</xdr:col>
      <xdr:colOff>177800</xdr:colOff>
      <xdr:row>62</xdr:row>
      <xdr:rowOff>131216</xdr:rowOff>
    </xdr:to>
    <xdr:cxnSp macro="">
      <xdr:nvCxnSpPr>
        <xdr:cNvPr id="151" name="直線コネクタ 150">
          <a:extLst>
            <a:ext uri="{FF2B5EF4-FFF2-40B4-BE49-F238E27FC236}">
              <a16:creationId xmlns:a16="http://schemas.microsoft.com/office/drawing/2014/main" id="{427B4AA3-452E-4C36-9DB6-D7E41508ED35}"/>
            </a:ext>
          </a:extLst>
        </xdr:cNvPr>
        <xdr:cNvCxnSpPr/>
      </xdr:nvCxnSpPr>
      <xdr:spPr>
        <a:xfrm flipV="1">
          <a:off x="7861300" y="10760431"/>
          <a:ext cx="889000" cy="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85903</xdr:rowOff>
    </xdr:from>
    <xdr:to>
      <xdr:col>36</xdr:col>
      <xdr:colOff>165100</xdr:colOff>
      <xdr:row>63</xdr:row>
      <xdr:rowOff>16053</xdr:rowOff>
    </xdr:to>
    <xdr:sp macro="" textlink="">
      <xdr:nvSpPr>
        <xdr:cNvPr id="152" name="楕円 151">
          <a:extLst>
            <a:ext uri="{FF2B5EF4-FFF2-40B4-BE49-F238E27FC236}">
              <a16:creationId xmlns:a16="http://schemas.microsoft.com/office/drawing/2014/main" id="{5F00E365-1A3E-4EE3-B44D-9D1CC7D32CA0}"/>
            </a:ext>
          </a:extLst>
        </xdr:cNvPr>
        <xdr:cNvSpPr/>
      </xdr:nvSpPr>
      <xdr:spPr>
        <a:xfrm>
          <a:off x="6921500" y="10715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131216</xdr:rowOff>
    </xdr:from>
    <xdr:to>
      <xdr:col>41</xdr:col>
      <xdr:colOff>50800</xdr:colOff>
      <xdr:row>62</xdr:row>
      <xdr:rowOff>136703</xdr:rowOff>
    </xdr:to>
    <xdr:cxnSp macro="">
      <xdr:nvCxnSpPr>
        <xdr:cNvPr id="153" name="直線コネクタ 152">
          <a:extLst>
            <a:ext uri="{FF2B5EF4-FFF2-40B4-BE49-F238E27FC236}">
              <a16:creationId xmlns:a16="http://schemas.microsoft.com/office/drawing/2014/main" id="{3012B936-B54D-4489-98DE-00AF87DC1AC0}"/>
            </a:ext>
          </a:extLst>
        </xdr:cNvPr>
        <xdr:cNvCxnSpPr/>
      </xdr:nvCxnSpPr>
      <xdr:spPr>
        <a:xfrm flipV="1">
          <a:off x="6972300" y="10761116"/>
          <a:ext cx="889000" cy="5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152823</xdr:rowOff>
    </xdr:from>
    <xdr:ext cx="469744" cy="259045"/>
    <xdr:sp macro="" textlink="">
      <xdr:nvSpPr>
        <xdr:cNvPr id="154" name="n_1aveValue【体育館・プール】&#10;一人当たり面積">
          <a:extLst>
            <a:ext uri="{FF2B5EF4-FFF2-40B4-BE49-F238E27FC236}">
              <a16:creationId xmlns:a16="http://schemas.microsoft.com/office/drawing/2014/main" id="{AFB87EAE-D872-4988-842D-F34884E58DFC}"/>
            </a:ext>
          </a:extLst>
        </xdr:cNvPr>
        <xdr:cNvSpPr txBox="1"/>
      </xdr:nvSpPr>
      <xdr:spPr>
        <a:xfrm>
          <a:off x="9391727" y="10439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168597</xdr:rowOff>
    </xdr:from>
    <xdr:ext cx="469744" cy="259045"/>
    <xdr:sp macro="" textlink="">
      <xdr:nvSpPr>
        <xdr:cNvPr id="155" name="n_2aveValue【体育館・プール】&#10;一人当たり面積">
          <a:extLst>
            <a:ext uri="{FF2B5EF4-FFF2-40B4-BE49-F238E27FC236}">
              <a16:creationId xmlns:a16="http://schemas.microsoft.com/office/drawing/2014/main" id="{8B2652FD-258A-41A4-A1F3-828306CA060E}"/>
            </a:ext>
          </a:extLst>
        </xdr:cNvPr>
        <xdr:cNvSpPr txBox="1"/>
      </xdr:nvSpPr>
      <xdr:spPr>
        <a:xfrm>
          <a:off x="8515427" y="10455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7662</xdr:rowOff>
    </xdr:from>
    <xdr:ext cx="469744" cy="259045"/>
    <xdr:sp macro="" textlink="">
      <xdr:nvSpPr>
        <xdr:cNvPr id="156" name="n_3aveValue【体育館・プール】&#10;一人当たり面積">
          <a:extLst>
            <a:ext uri="{FF2B5EF4-FFF2-40B4-BE49-F238E27FC236}">
              <a16:creationId xmlns:a16="http://schemas.microsoft.com/office/drawing/2014/main" id="{20C1DB37-4A81-42B0-B621-3C2EE5214319}"/>
            </a:ext>
          </a:extLst>
        </xdr:cNvPr>
        <xdr:cNvSpPr txBox="1"/>
      </xdr:nvSpPr>
      <xdr:spPr>
        <a:xfrm>
          <a:off x="7626427" y="10466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8806</xdr:rowOff>
    </xdr:from>
    <xdr:ext cx="469744" cy="259045"/>
    <xdr:sp macro="" textlink="">
      <xdr:nvSpPr>
        <xdr:cNvPr id="157" name="n_4aveValue【体育館・プール】&#10;一人当たり面積">
          <a:extLst>
            <a:ext uri="{FF2B5EF4-FFF2-40B4-BE49-F238E27FC236}">
              <a16:creationId xmlns:a16="http://schemas.microsoft.com/office/drawing/2014/main" id="{832BCD14-0EA8-49BC-9420-63B670D28403}"/>
            </a:ext>
          </a:extLst>
        </xdr:cNvPr>
        <xdr:cNvSpPr txBox="1"/>
      </xdr:nvSpPr>
      <xdr:spPr>
        <a:xfrm>
          <a:off x="6737427" y="1046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169257</xdr:rowOff>
    </xdr:from>
    <xdr:ext cx="469744" cy="259045"/>
    <xdr:sp macro="" textlink="">
      <xdr:nvSpPr>
        <xdr:cNvPr id="158" name="n_1mainValue【体育館・プール】&#10;一人当たり面積">
          <a:extLst>
            <a:ext uri="{FF2B5EF4-FFF2-40B4-BE49-F238E27FC236}">
              <a16:creationId xmlns:a16="http://schemas.microsoft.com/office/drawing/2014/main" id="{03959A0E-9A44-484B-AD6B-43CC2094ECD5}"/>
            </a:ext>
          </a:extLst>
        </xdr:cNvPr>
        <xdr:cNvSpPr txBox="1"/>
      </xdr:nvSpPr>
      <xdr:spPr>
        <a:xfrm>
          <a:off x="9391727" y="10799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1008</xdr:rowOff>
    </xdr:from>
    <xdr:ext cx="469744" cy="259045"/>
    <xdr:sp macro="" textlink="">
      <xdr:nvSpPr>
        <xdr:cNvPr id="159" name="n_2mainValue【体育館・プール】&#10;一人当たり面積">
          <a:extLst>
            <a:ext uri="{FF2B5EF4-FFF2-40B4-BE49-F238E27FC236}">
              <a16:creationId xmlns:a16="http://schemas.microsoft.com/office/drawing/2014/main" id="{6BD90794-96CD-4954-8D0B-53A732E2B21A}"/>
            </a:ext>
          </a:extLst>
        </xdr:cNvPr>
        <xdr:cNvSpPr txBox="1"/>
      </xdr:nvSpPr>
      <xdr:spPr>
        <a:xfrm>
          <a:off x="8515427" y="10802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1693</xdr:rowOff>
    </xdr:from>
    <xdr:ext cx="469744" cy="259045"/>
    <xdr:sp macro="" textlink="">
      <xdr:nvSpPr>
        <xdr:cNvPr id="160" name="n_3mainValue【体育館・プール】&#10;一人当たり面積">
          <a:extLst>
            <a:ext uri="{FF2B5EF4-FFF2-40B4-BE49-F238E27FC236}">
              <a16:creationId xmlns:a16="http://schemas.microsoft.com/office/drawing/2014/main" id="{1A290229-3839-4C9B-805F-30ED933E1CBD}"/>
            </a:ext>
          </a:extLst>
        </xdr:cNvPr>
        <xdr:cNvSpPr txBox="1"/>
      </xdr:nvSpPr>
      <xdr:spPr>
        <a:xfrm>
          <a:off x="7626427" y="10803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7180</xdr:rowOff>
    </xdr:from>
    <xdr:ext cx="469744" cy="259045"/>
    <xdr:sp macro="" textlink="">
      <xdr:nvSpPr>
        <xdr:cNvPr id="161" name="n_4mainValue【体育館・プール】&#10;一人当たり面積">
          <a:extLst>
            <a:ext uri="{FF2B5EF4-FFF2-40B4-BE49-F238E27FC236}">
              <a16:creationId xmlns:a16="http://schemas.microsoft.com/office/drawing/2014/main" id="{5FC17CCD-215A-4E02-B9B5-8126AC4F80C9}"/>
            </a:ext>
          </a:extLst>
        </xdr:cNvPr>
        <xdr:cNvSpPr txBox="1"/>
      </xdr:nvSpPr>
      <xdr:spPr>
        <a:xfrm>
          <a:off x="6737427" y="10808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2" name="正方形/長方形 161">
          <a:extLst>
            <a:ext uri="{FF2B5EF4-FFF2-40B4-BE49-F238E27FC236}">
              <a16:creationId xmlns:a16="http://schemas.microsoft.com/office/drawing/2014/main" id="{A967475D-8EB2-4B07-BDE0-DB6044BB1CC3}"/>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3" name="正方形/長方形 162">
          <a:extLst>
            <a:ext uri="{FF2B5EF4-FFF2-40B4-BE49-F238E27FC236}">
              <a16:creationId xmlns:a16="http://schemas.microsoft.com/office/drawing/2014/main" id="{C5DADBA7-0E25-4827-A781-327500150752}"/>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4" name="正方形/長方形 163">
          <a:extLst>
            <a:ext uri="{FF2B5EF4-FFF2-40B4-BE49-F238E27FC236}">
              <a16:creationId xmlns:a16="http://schemas.microsoft.com/office/drawing/2014/main" id="{EEDB86B7-1B62-4C74-8ABB-6A3A4CE59549}"/>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5" name="正方形/長方形 164">
          <a:extLst>
            <a:ext uri="{FF2B5EF4-FFF2-40B4-BE49-F238E27FC236}">
              <a16:creationId xmlns:a16="http://schemas.microsoft.com/office/drawing/2014/main" id="{2389173F-0B89-45CD-B1D8-8E48CA6B6B59}"/>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6" name="正方形/長方形 165">
          <a:extLst>
            <a:ext uri="{FF2B5EF4-FFF2-40B4-BE49-F238E27FC236}">
              <a16:creationId xmlns:a16="http://schemas.microsoft.com/office/drawing/2014/main" id="{5AEA6686-8A9D-4510-A845-EC522EB1769D}"/>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7" name="正方形/長方形 166">
          <a:extLst>
            <a:ext uri="{FF2B5EF4-FFF2-40B4-BE49-F238E27FC236}">
              <a16:creationId xmlns:a16="http://schemas.microsoft.com/office/drawing/2014/main" id="{FE7E9B88-E06C-4DB1-9D0C-CED1698F4E7B}"/>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8" name="正方形/長方形 167">
          <a:extLst>
            <a:ext uri="{FF2B5EF4-FFF2-40B4-BE49-F238E27FC236}">
              <a16:creationId xmlns:a16="http://schemas.microsoft.com/office/drawing/2014/main" id="{C64EBB6F-C7A3-46BA-B82F-466F19304F57}"/>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9" name="正方形/長方形 168">
          <a:extLst>
            <a:ext uri="{FF2B5EF4-FFF2-40B4-BE49-F238E27FC236}">
              <a16:creationId xmlns:a16="http://schemas.microsoft.com/office/drawing/2014/main" id="{7D2AD368-8315-44FF-9C1A-CC7000962B36}"/>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70" name="正方形/長方形 169">
          <a:extLst>
            <a:ext uri="{FF2B5EF4-FFF2-40B4-BE49-F238E27FC236}">
              <a16:creationId xmlns:a16="http://schemas.microsoft.com/office/drawing/2014/main" id="{2EF477A4-DC08-4F5B-A5F6-A6E50DF61CEF}"/>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1" name="正方形/長方形 170">
          <a:extLst>
            <a:ext uri="{FF2B5EF4-FFF2-40B4-BE49-F238E27FC236}">
              <a16:creationId xmlns:a16="http://schemas.microsoft.com/office/drawing/2014/main" id="{262621B0-46B4-46A4-B6EC-DC0817CAF2C2}"/>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2" name="正方形/長方形 171">
          <a:extLst>
            <a:ext uri="{FF2B5EF4-FFF2-40B4-BE49-F238E27FC236}">
              <a16:creationId xmlns:a16="http://schemas.microsoft.com/office/drawing/2014/main" id="{17F0D67E-5FDB-4D02-A350-E57073013962}"/>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3" name="正方形/長方形 172">
          <a:extLst>
            <a:ext uri="{FF2B5EF4-FFF2-40B4-BE49-F238E27FC236}">
              <a16:creationId xmlns:a16="http://schemas.microsoft.com/office/drawing/2014/main" id="{27EC3B35-7FE5-4844-9057-56D873BFE625}"/>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4" name="正方形/長方形 173">
          <a:extLst>
            <a:ext uri="{FF2B5EF4-FFF2-40B4-BE49-F238E27FC236}">
              <a16:creationId xmlns:a16="http://schemas.microsoft.com/office/drawing/2014/main" id="{D14CD356-E279-4853-B89B-C920EEAE8112}"/>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5" name="正方形/長方形 174">
          <a:extLst>
            <a:ext uri="{FF2B5EF4-FFF2-40B4-BE49-F238E27FC236}">
              <a16:creationId xmlns:a16="http://schemas.microsoft.com/office/drawing/2014/main" id="{CDCB1FE9-C29A-4962-9FCF-80CAF4FC0EF2}"/>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76" name="正方形/長方形 175">
          <a:extLst>
            <a:ext uri="{FF2B5EF4-FFF2-40B4-BE49-F238E27FC236}">
              <a16:creationId xmlns:a16="http://schemas.microsoft.com/office/drawing/2014/main" id="{050BA948-D018-47D9-B2FC-F22D89D4791F}"/>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77" name="正方形/長方形 176">
          <a:extLst>
            <a:ext uri="{FF2B5EF4-FFF2-40B4-BE49-F238E27FC236}">
              <a16:creationId xmlns:a16="http://schemas.microsoft.com/office/drawing/2014/main" id="{51AB98C5-F7B6-4C61-91EF-E1750EDC7EFF}"/>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78" name="正方形/長方形 177">
          <a:extLst>
            <a:ext uri="{FF2B5EF4-FFF2-40B4-BE49-F238E27FC236}">
              <a16:creationId xmlns:a16="http://schemas.microsoft.com/office/drawing/2014/main" id="{8DA117A7-65D9-4127-A19B-32A43D97B647}"/>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79" name="正方形/長方形 178">
          <a:extLst>
            <a:ext uri="{FF2B5EF4-FFF2-40B4-BE49-F238E27FC236}">
              <a16:creationId xmlns:a16="http://schemas.microsoft.com/office/drawing/2014/main" id="{F274BBB7-7962-4F22-B3C2-7C9009DCA3BD}"/>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80" name="正方形/長方形 179">
          <a:extLst>
            <a:ext uri="{FF2B5EF4-FFF2-40B4-BE49-F238E27FC236}">
              <a16:creationId xmlns:a16="http://schemas.microsoft.com/office/drawing/2014/main" id="{C95A6C0D-1CA5-4ED2-94A0-DF0D21CF6BF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1" name="正方形/長方形 180">
          <a:extLst>
            <a:ext uri="{FF2B5EF4-FFF2-40B4-BE49-F238E27FC236}">
              <a16:creationId xmlns:a16="http://schemas.microsoft.com/office/drawing/2014/main" id="{3E81D97B-C5E7-4711-9074-255476B9230B}"/>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2" name="正方形/長方形 181">
          <a:extLst>
            <a:ext uri="{FF2B5EF4-FFF2-40B4-BE49-F238E27FC236}">
              <a16:creationId xmlns:a16="http://schemas.microsoft.com/office/drawing/2014/main" id="{3B586613-9C7B-475D-8B1F-EA2DB88844D7}"/>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3" name="正方形/長方形 182">
          <a:extLst>
            <a:ext uri="{FF2B5EF4-FFF2-40B4-BE49-F238E27FC236}">
              <a16:creationId xmlns:a16="http://schemas.microsoft.com/office/drawing/2014/main" id="{739EBC10-8592-4E96-BA86-4DEB2A6C0B7F}"/>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4" name="正方形/長方形 183">
          <a:extLst>
            <a:ext uri="{FF2B5EF4-FFF2-40B4-BE49-F238E27FC236}">
              <a16:creationId xmlns:a16="http://schemas.microsoft.com/office/drawing/2014/main" id="{BA5F3688-F35A-4B94-AF79-04000606BE75}"/>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5" name="正方形/長方形 184">
          <a:extLst>
            <a:ext uri="{FF2B5EF4-FFF2-40B4-BE49-F238E27FC236}">
              <a16:creationId xmlns:a16="http://schemas.microsoft.com/office/drawing/2014/main" id="{E320A1FE-DE77-4D3D-B217-AA98808B20E5}"/>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86" name="正方形/長方形 185">
          <a:extLst>
            <a:ext uri="{FF2B5EF4-FFF2-40B4-BE49-F238E27FC236}">
              <a16:creationId xmlns:a16="http://schemas.microsoft.com/office/drawing/2014/main" id="{6CFA139C-A964-4C41-9E61-7036F826B678}"/>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87" name="正方形/長方形 186">
          <a:extLst>
            <a:ext uri="{FF2B5EF4-FFF2-40B4-BE49-F238E27FC236}">
              <a16:creationId xmlns:a16="http://schemas.microsoft.com/office/drawing/2014/main" id="{919AA45B-6828-47FA-8383-C36C902BB68C}"/>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88" name="正方形/長方形 187">
          <a:extLst>
            <a:ext uri="{FF2B5EF4-FFF2-40B4-BE49-F238E27FC236}">
              <a16:creationId xmlns:a16="http://schemas.microsoft.com/office/drawing/2014/main" id="{9109A6FB-BDAD-41B2-A0C0-DDBD6ACC363A}"/>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89" name="正方形/長方形 188">
          <a:extLst>
            <a:ext uri="{FF2B5EF4-FFF2-40B4-BE49-F238E27FC236}">
              <a16:creationId xmlns:a16="http://schemas.microsoft.com/office/drawing/2014/main" id="{76A4B9A1-E11A-4B0B-A04D-745FAABDBF87}"/>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90" name="正方形/長方形 189">
          <a:extLst>
            <a:ext uri="{FF2B5EF4-FFF2-40B4-BE49-F238E27FC236}">
              <a16:creationId xmlns:a16="http://schemas.microsoft.com/office/drawing/2014/main" id="{2E7E0546-3C0E-4115-960D-6F7322619F8C}"/>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91" name="正方形/長方形 190">
          <a:extLst>
            <a:ext uri="{FF2B5EF4-FFF2-40B4-BE49-F238E27FC236}">
              <a16:creationId xmlns:a16="http://schemas.microsoft.com/office/drawing/2014/main" id="{2530A4C1-9283-449F-9E3E-EAA6E86166D5}"/>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92" name="正方形/長方形 191">
          <a:extLst>
            <a:ext uri="{FF2B5EF4-FFF2-40B4-BE49-F238E27FC236}">
              <a16:creationId xmlns:a16="http://schemas.microsoft.com/office/drawing/2014/main" id="{904C9F3A-9F8C-48A1-A0FC-22E48B1648C6}"/>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93" name="正方形/長方形 192">
          <a:extLst>
            <a:ext uri="{FF2B5EF4-FFF2-40B4-BE49-F238E27FC236}">
              <a16:creationId xmlns:a16="http://schemas.microsoft.com/office/drawing/2014/main" id="{842984FB-D517-44A0-A824-88F06BC9162F}"/>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194" name="正方形/長方形 193">
          <a:extLst>
            <a:ext uri="{FF2B5EF4-FFF2-40B4-BE49-F238E27FC236}">
              <a16:creationId xmlns:a16="http://schemas.microsoft.com/office/drawing/2014/main" id="{D75316CB-AE96-45B8-B47C-6972B0EFD498}"/>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195" name="正方形/長方形 194">
          <a:extLst>
            <a:ext uri="{FF2B5EF4-FFF2-40B4-BE49-F238E27FC236}">
              <a16:creationId xmlns:a16="http://schemas.microsoft.com/office/drawing/2014/main" id="{8BBCD9C5-0DEF-4FD1-BEC1-B0188D7F5234}"/>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196" name="正方形/長方形 195">
          <a:extLst>
            <a:ext uri="{FF2B5EF4-FFF2-40B4-BE49-F238E27FC236}">
              <a16:creationId xmlns:a16="http://schemas.microsoft.com/office/drawing/2014/main" id="{8C234E31-886F-4F90-8267-3AAB7CD184D5}"/>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197" name="正方形/長方形 196">
          <a:extLst>
            <a:ext uri="{FF2B5EF4-FFF2-40B4-BE49-F238E27FC236}">
              <a16:creationId xmlns:a16="http://schemas.microsoft.com/office/drawing/2014/main" id="{E85B4A42-08DB-457A-AF93-70A77C1764D4}"/>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198" name="正方形/長方形 197">
          <a:extLst>
            <a:ext uri="{FF2B5EF4-FFF2-40B4-BE49-F238E27FC236}">
              <a16:creationId xmlns:a16="http://schemas.microsoft.com/office/drawing/2014/main" id="{C6F61527-978C-421C-B906-D3B5C3F19BC8}"/>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199" name="正方形/長方形 198">
          <a:extLst>
            <a:ext uri="{FF2B5EF4-FFF2-40B4-BE49-F238E27FC236}">
              <a16:creationId xmlns:a16="http://schemas.microsoft.com/office/drawing/2014/main" id="{BAE2A5A8-D114-4A37-AE8C-0D547E22C749}"/>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00" name="正方形/長方形 199">
          <a:extLst>
            <a:ext uri="{FF2B5EF4-FFF2-40B4-BE49-F238E27FC236}">
              <a16:creationId xmlns:a16="http://schemas.microsoft.com/office/drawing/2014/main" id="{89E6DD58-5985-4337-8446-571E596282DF}"/>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01" name="正方形/長方形 200">
          <a:extLst>
            <a:ext uri="{FF2B5EF4-FFF2-40B4-BE49-F238E27FC236}">
              <a16:creationId xmlns:a16="http://schemas.microsoft.com/office/drawing/2014/main" id="{330C80E4-B755-4B1B-B627-2EA9E37F9982}"/>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202" name="正方形/長方形 201">
          <a:extLst>
            <a:ext uri="{FF2B5EF4-FFF2-40B4-BE49-F238E27FC236}">
              <a16:creationId xmlns:a16="http://schemas.microsoft.com/office/drawing/2014/main" id="{268A29DB-EB45-4F19-925F-5A6F79321205}"/>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03" name="正方形/長方形 202">
          <a:extLst>
            <a:ext uri="{FF2B5EF4-FFF2-40B4-BE49-F238E27FC236}">
              <a16:creationId xmlns:a16="http://schemas.microsoft.com/office/drawing/2014/main" id="{41D7861A-8F2F-49BC-A626-9BB0E9D0E0BF}"/>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04" name="正方形/長方形 203">
          <a:extLst>
            <a:ext uri="{FF2B5EF4-FFF2-40B4-BE49-F238E27FC236}">
              <a16:creationId xmlns:a16="http://schemas.microsoft.com/office/drawing/2014/main" id="{DCBF8AA5-8BA7-49B9-AA4F-B7BFDEE07C8C}"/>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05" name="正方形/長方形 204">
          <a:extLst>
            <a:ext uri="{FF2B5EF4-FFF2-40B4-BE49-F238E27FC236}">
              <a16:creationId xmlns:a16="http://schemas.microsoft.com/office/drawing/2014/main" id="{E18C2107-E001-48D3-BB3D-7A8CA737779A}"/>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06" name="正方形/長方形 205">
          <a:extLst>
            <a:ext uri="{FF2B5EF4-FFF2-40B4-BE49-F238E27FC236}">
              <a16:creationId xmlns:a16="http://schemas.microsoft.com/office/drawing/2014/main" id="{ACD78DDE-9670-4B07-9466-590F05EA88C3}"/>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07" name="正方形/長方形 206">
          <a:extLst>
            <a:ext uri="{FF2B5EF4-FFF2-40B4-BE49-F238E27FC236}">
              <a16:creationId xmlns:a16="http://schemas.microsoft.com/office/drawing/2014/main" id="{CE98FB19-2ED3-41A6-AFFB-3F7052C4AE51}"/>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08" name="正方形/長方形 207">
          <a:extLst>
            <a:ext uri="{FF2B5EF4-FFF2-40B4-BE49-F238E27FC236}">
              <a16:creationId xmlns:a16="http://schemas.microsoft.com/office/drawing/2014/main" id="{2054E19D-1B52-45BB-8C1D-BC483AA869AD}"/>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09" name="正方形/長方形 208">
          <a:extLst>
            <a:ext uri="{FF2B5EF4-FFF2-40B4-BE49-F238E27FC236}">
              <a16:creationId xmlns:a16="http://schemas.microsoft.com/office/drawing/2014/main" id="{8752EC84-E6DD-460D-AE1E-0B49CB7F146F}"/>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210" name="正方形/長方形 209">
          <a:extLst>
            <a:ext uri="{FF2B5EF4-FFF2-40B4-BE49-F238E27FC236}">
              <a16:creationId xmlns:a16="http://schemas.microsoft.com/office/drawing/2014/main" id="{9E5994C1-DD1E-4462-97C1-69816677B4FB}"/>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211" name="正方形/長方形 210">
          <a:extLst>
            <a:ext uri="{FF2B5EF4-FFF2-40B4-BE49-F238E27FC236}">
              <a16:creationId xmlns:a16="http://schemas.microsoft.com/office/drawing/2014/main" id="{33E61C93-A9F3-4EFC-945B-E85525BC2498}"/>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212" name="正方形/長方形 211">
          <a:extLst>
            <a:ext uri="{FF2B5EF4-FFF2-40B4-BE49-F238E27FC236}">
              <a16:creationId xmlns:a16="http://schemas.microsoft.com/office/drawing/2014/main" id="{553CB0A9-C35D-46D5-9B4A-708346A73717}"/>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213" name="正方形/長方形 212">
          <a:extLst>
            <a:ext uri="{FF2B5EF4-FFF2-40B4-BE49-F238E27FC236}">
              <a16:creationId xmlns:a16="http://schemas.microsoft.com/office/drawing/2014/main" id="{DF10660E-CC78-41FB-9412-90EA9D4DC4AC}"/>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214" name="正方形/長方形 213">
          <a:extLst>
            <a:ext uri="{FF2B5EF4-FFF2-40B4-BE49-F238E27FC236}">
              <a16:creationId xmlns:a16="http://schemas.microsoft.com/office/drawing/2014/main" id="{59CFBB47-13CB-4EE6-997D-C02E9612CE41}"/>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215" name="正方形/長方形 214">
          <a:extLst>
            <a:ext uri="{FF2B5EF4-FFF2-40B4-BE49-F238E27FC236}">
              <a16:creationId xmlns:a16="http://schemas.microsoft.com/office/drawing/2014/main" id="{87447A4D-5AE0-46E4-A615-8A54A7ABF7A1}"/>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216" name="正方形/長方形 215">
          <a:extLst>
            <a:ext uri="{FF2B5EF4-FFF2-40B4-BE49-F238E27FC236}">
              <a16:creationId xmlns:a16="http://schemas.microsoft.com/office/drawing/2014/main" id="{7F913379-CF71-4E66-89F2-D7734872049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217" name="正方形/長方形 216">
          <a:extLst>
            <a:ext uri="{FF2B5EF4-FFF2-40B4-BE49-F238E27FC236}">
              <a16:creationId xmlns:a16="http://schemas.microsoft.com/office/drawing/2014/main" id="{9BE7BF2E-EAC4-459D-8169-4A24AACC232B}"/>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218" name="正方形/長方形 217">
          <a:extLst>
            <a:ext uri="{FF2B5EF4-FFF2-40B4-BE49-F238E27FC236}">
              <a16:creationId xmlns:a16="http://schemas.microsoft.com/office/drawing/2014/main" id="{086B49DB-78E2-4706-9652-23EE43FB09C4}"/>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219" name="正方形/長方形 218">
          <a:extLst>
            <a:ext uri="{FF2B5EF4-FFF2-40B4-BE49-F238E27FC236}">
              <a16:creationId xmlns:a16="http://schemas.microsoft.com/office/drawing/2014/main" id="{007D7FC4-DB6F-461F-AEB0-CCB7DFA291AA}"/>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220" name="正方形/長方形 219">
          <a:extLst>
            <a:ext uri="{FF2B5EF4-FFF2-40B4-BE49-F238E27FC236}">
              <a16:creationId xmlns:a16="http://schemas.microsoft.com/office/drawing/2014/main" id="{C8359DB5-61F3-433D-AA54-7A2D20021F2A}"/>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221" name="正方形/長方形 220">
          <a:extLst>
            <a:ext uri="{FF2B5EF4-FFF2-40B4-BE49-F238E27FC236}">
              <a16:creationId xmlns:a16="http://schemas.microsoft.com/office/drawing/2014/main" id="{B4CFD9FD-A6E9-48ED-B56C-D8419C504908}"/>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222" name="正方形/長方形 221">
          <a:extLst>
            <a:ext uri="{FF2B5EF4-FFF2-40B4-BE49-F238E27FC236}">
              <a16:creationId xmlns:a16="http://schemas.microsoft.com/office/drawing/2014/main" id="{179EEF70-9022-4149-8D34-D2587EBC1136}"/>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223" name="正方形/長方形 222">
          <a:extLst>
            <a:ext uri="{FF2B5EF4-FFF2-40B4-BE49-F238E27FC236}">
              <a16:creationId xmlns:a16="http://schemas.microsoft.com/office/drawing/2014/main" id="{CC425DF5-F37C-4003-80A0-84D1B772EC89}"/>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224" name="正方形/長方形 223">
          <a:extLst>
            <a:ext uri="{FF2B5EF4-FFF2-40B4-BE49-F238E27FC236}">
              <a16:creationId xmlns:a16="http://schemas.microsoft.com/office/drawing/2014/main" id="{04AA6242-A0CD-49D9-BF49-3E8364144F7F}"/>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225" name="正方形/長方形 224">
          <a:extLst>
            <a:ext uri="{FF2B5EF4-FFF2-40B4-BE49-F238E27FC236}">
              <a16:creationId xmlns:a16="http://schemas.microsoft.com/office/drawing/2014/main" id="{4AF3B0A2-47AF-444F-9D82-C7503AA8066D}"/>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226" name="正方形/長方形 225">
          <a:extLst>
            <a:ext uri="{FF2B5EF4-FFF2-40B4-BE49-F238E27FC236}">
              <a16:creationId xmlns:a16="http://schemas.microsoft.com/office/drawing/2014/main" id="{31728426-160E-4EAD-8DCF-1D7EA703E12B}"/>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227" name="正方形/長方形 226">
          <a:extLst>
            <a:ext uri="{FF2B5EF4-FFF2-40B4-BE49-F238E27FC236}">
              <a16:creationId xmlns:a16="http://schemas.microsoft.com/office/drawing/2014/main" id="{A1ABC2C4-3E10-4153-BDDD-BB242259AD05}"/>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228" name="正方形/長方形 227">
          <a:extLst>
            <a:ext uri="{FF2B5EF4-FFF2-40B4-BE49-F238E27FC236}">
              <a16:creationId xmlns:a16="http://schemas.microsoft.com/office/drawing/2014/main" id="{4AC58CD5-8C80-44F4-9B1B-A1A0E07ECCF5}"/>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229" name="正方形/長方形 228">
          <a:extLst>
            <a:ext uri="{FF2B5EF4-FFF2-40B4-BE49-F238E27FC236}">
              <a16:creationId xmlns:a16="http://schemas.microsoft.com/office/drawing/2014/main" id="{B9AE425F-2CC4-421E-A461-892301415155}"/>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230" name="正方形/長方形 229">
          <a:extLst>
            <a:ext uri="{FF2B5EF4-FFF2-40B4-BE49-F238E27FC236}">
              <a16:creationId xmlns:a16="http://schemas.microsoft.com/office/drawing/2014/main" id="{9B86B8A9-EE53-413A-8991-2B30F1C09CBA}"/>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231" name="正方形/長方形 230">
          <a:extLst>
            <a:ext uri="{FF2B5EF4-FFF2-40B4-BE49-F238E27FC236}">
              <a16:creationId xmlns:a16="http://schemas.microsoft.com/office/drawing/2014/main" id="{02FAE147-40D4-426E-98EF-5CF991945BC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232" name="正方形/長方形 231">
          <a:extLst>
            <a:ext uri="{FF2B5EF4-FFF2-40B4-BE49-F238E27FC236}">
              <a16:creationId xmlns:a16="http://schemas.microsoft.com/office/drawing/2014/main" id="{1D4A45AF-E088-4370-AFC4-A827A97F5D7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233" name="正方形/長方形 232">
          <a:extLst>
            <a:ext uri="{FF2B5EF4-FFF2-40B4-BE49-F238E27FC236}">
              <a16:creationId xmlns:a16="http://schemas.microsoft.com/office/drawing/2014/main" id="{0328D4B2-0629-4739-8957-8D2048FE8AAC}"/>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234" name="正方形/長方形 233">
          <a:extLst>
            <a:ext uri="{FF2B5EF4-FFF2-40B4-BE49-F238E27FC236}">
              <a16:creationId xmlns:a16="http://schemas.microsoft.com/office/drawing/2014/main" id="{BCFA70A9-23F3-40F5-B284-B562C95C4F4F}"/>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235" name="正方形/長方形 234">
          <a:extLst>
            <a:ext uri="{FF2B5EF4-FFF2-40B4-BE49-F238E27FC236}">
              <a16:creationId xmlns:a16="http://schemas.microsoft.com/office/drawing/2014/main" id="{9CF0551D-6E4E-4CDB-8435-38FA5B7BF944}"/>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236" name="正方形/長方形 235">
          <a:extLst>
            <a:ext uri="{FF2B5EF4-FFF2-40B4-BE49-F238E27FC236}">
              <a16:creationId xmlns:a16="http://schemas.microsoft.com/office/drawing/2014/main" id="{B58AB436-44B2-4D39-8678-105C1819B667}"/>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237" name="正方形/長方形 236">
          <a:extLst>
            <a:ext uri="{FF2B5EF4-FFF2-40B4-BE49-F238E27FC236}">
              <a16:creationId xmlns:a16="http://schemas.microsoft.com/office/drawing/2014/main" id="{974F0BB5-6951-4350-80AD-D28FE30F34EC}"/>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238" name="正方形/長方形 237">
          <a:extLst>
            <a:ext uri="{FF2B5EF4-FFF2-40B4-BE49-F238E27FC236}">
              <a16:creationId xmlns:a16="http://schemas.microsoft.com/office/drawing/2014/main" id="{35E022E4-A822-4446-A566-7958799C7273}"/>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239" name="正方形/長方形 238">
          <a:extLst>
            <a:ext uri="{FF2B5EF4-FFF2-40B4-BE49-F238E27FC236}">
              <a16:creationId xmlns:a16="http://schemas.microsoft.com/office/drawing/2014/main" id="{99AC4A96-5CD6-4340-8B6E-672EB0CDEA84}"/>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240" name="正方形/長方形 239">
          <a:extLst>
            <a:ext uri="{FF2B5EF4-FFF2-40B4-BE49-F238E27FC236}">
              <a16:creationId xmlns:a16="http://schemas.microsoft.com/office/drawing/2014/main" id="{0E5E4C22-1B60-4353-B394-1E6068BF1C96}"/>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241" name="正方形/長方形 240">
          <a:extLst>
            <a:ext uri="{FF2B5EF4-FFF2-40B4-BE49-F238E27FC236}">
              <a16:creationId xmlns:a16="http://schemas.microsoft.com/office/drawing/2014/main" id="{A6687374-FD09-4071-9B83-DDA734253144}"/>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242" name="正方形/長方形 241">
          <a:extLst>
            <a:ext uri="{FF2B5EF4-FFF2-40B4-BE49-F238E27FC236}">
              <a16:creationId xmlns:a16="http://schemas.microsoft.com/office/drawing/2014/main" id="{5E5D61E7-2701-4224-A450-30092B297AEF}"/>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243" name="正方形/長方形 242">
          <a:extLst>
            <a:ext uri="{FF2B5EF4-FFF2-40B4-BE49-F238E27FC236}">
              <a16:creationId xmlns:a16="http://schemas.microsoft.com/office/drawing/2014/main" id="{314FF037-8B9E-4045-B9FA-93BDA08DA1B7}"/>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244" name="正方形/長方形 243">
          <a:extLst>
            <a:ext uri="{FF2B5EF4-FFF2-40B4-BE49-F238E27FC236}">
              <a16:creationId xmlns:a16="http://schemas.microsoft.com/office/drawing/2014/main" id="{4E9A2DDD-D10A-411D-B634-42E6B90DCFD5}"/>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245" name="正方形/長方形 244">
          <a:extLst>
            <a:ext uri="{FF2B5EF4-FFF2-40B4-BE49-F238E27FC236}">
              <a16:creationId xmlns:a16="http://schemas.microsoft.com/office/drawing/2014/main" id="{B3362CE8-4EB0-4686-95BC-035DCC71515E}"/>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246" name="正方形/長方形 245">
          <a:extLst>
            <a:ext uri="{FF2B5EF4-FFF2-40B4-BE49-F238E27FC236}">
              <a16:creationId xmlns:a16="http://schemas.microsoft.com/office/drawing/2014/main" id="{7AC538DD-42C4-425F-8363-6903659E44EB}"/>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247" name="正方形/長方形 246">
          <a:extLst>
            <a:ext uri="{FF2B5EF4-FFF2-40B4-BE49-F238E27FC236}">
              <a16:creationId xmlns:a16="http://schemas.microsoft.com/office/drawing/2014/main" id="{A079952D-DEC2-4654-86E2-D3F9B18A23B9}"/>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248" name="正方形/長方形 247">
          <a:extLst>
            <a:ext uri="{FF2B5EF4-FFF2-40B4-BE49-F238E27FC236}">
              <a16:creationId xmlns:a16="http://schemas.microsoft.com/office/drawing/2014/main" id="{E988ACFA-B0F5-4D60-B71E-9E070B1F055F}"/>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249" name="正方形/長方形 248">
          <a:extLst>
            <a:ext uri="{FF2B5EF4-FFF2-40B4-BE49-F238E27FC236}">
              <a16:creationId xmlns:a16="http://schemas.microsoft.com/office/drawing/2014/main" id="{B040DED3-AB33-48EB-BE52-C8C10496494C}"/>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250" name="テキスト ボックス 249">
          <a:extLst>
            <a:ext uri="{FF2B5EF4-FFF2-40B4-BE49-F238E27FC236}">
              <a16:creationId xmlns:a16="http://schemas.microsoft.com/office/drawing/2014/main" id="{66517C77-0D9E-4679-BAAB-62F700DED78A}"/>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251" name="直線コネクタ 250">
          <a:extLst>
            <a:ext uri="{FF2B5EF4-FFF2-40B4-BE49-F238E27FC236}">
              <a16:creationId xmlns:a16="http://schemas.microsoft.com/office/drawing/2014/main" id="{933DA4D7-9BBF-420F-B520-9ADA93161195}"/>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252" name="テキスト ボックス 251">
          <a:extLst>
            <a:ext uri="{FF2B5EF4-FFF2-40B4-BE49-F238E27FC236}">
              <a16:creationId xmlns:a16="http://schemas.microsoft.com/office/drawing/2014/main" id="{2C34332A-CFC5-4CFE-B596-408556A6ECE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253" name="直線コネクタ 252">
          <a:extLst>
            <a:ext uri="{FF2B5EF4-FFF2-40B4-BE49-F238E27FC236}">
              <a16:creationId xmlns:a16="http://schemas.microsoft.com/office/drawing/2014/main" id="{5A413B40-363A-4C9D-96BB-17434EEC281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254" name="テキスト ボックス 253">
          <a:extLst>
            <a:ext uri="{FF2B5EF4-FFF2-40B4-BE49-F238E27FC236}">
              <a16:creationId xmlns:a16="http://schemas.microsoft.com/office/drawing/2014/main" id="{7D85C0CB-9836-4492-BF9D-0CCAC310A507}"/>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255" name="直線コネクタ 254">
          <a:extLst>
            <a:ext uri="{FF2B5EF4-FFF2-40B4-BE49-F238E27FC236}">
              <a16:creationId xmlns:a16="http://schemas.microsoft.com/office/drawing/2014/main" id="{5FEC2933-8FB5-4D7B-9E0D-60A1376EB897}"/>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256" name="テキスト ボックス 255">
          <a:extLst>
            <a:ext uri="{FF2B5EF4-FFF2-40B4-BE49-F238E27FC236}">
              <a16:creationId xmlns:a16="http://schemas.microsoft.com/office/drawing/2014/main" id="{9BB84553-3E75-4857-BBA5-6CAA97E927E8}"/>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257" name="直線コネクタ 256">
          <a:extLst>
            <a:ext uri="{FF2B5EF4-FFF2-40B4-BE49-F238E27FC236}">
              <a16:creationId xmlns:a16="http://schemas.microsoft.com/office/drawing/2014/main" id="{DC09189F-6346-494C-B68A-F55E23D1554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258" name="テキスト ボックス 257">
          <a:extLst>
            <a:ext uri="{FF2B5EF4-FFF2-40B4-BE49-F238E27FC236}">
              <a16:creationId xmlns:a16="http://schemas.microsoft.com/office/drawing/2014/main" id="{CE84148E-7B5B-420A-89B0-2A37D7983BDF}"/>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259" name="直線コネクタ 258">
          <a:extLst>
            <a:ext uri="{FF2B5EF4-FFF2-40B4-BE49-F238E27FC236}">
              <a16:creationId xmlns:a16="http://schemas.microsoft.com/office/drawing/2014/main" id="{A12F46CD-6824-4BCA-9CA4-BC53A9A98607}"/>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260" name="テキスト ボックス 259">
          <a:extLst>
            <a:ext uri="{FF2B5EF4-FFF2-40B4-BE49-F238E27FC236}">
              <a16:creationId xmlns:a16="http://schemas.microsoft.com/office/drawing/2014/main" id="{3FD2BA82-EEF4-466A-B413-1E0ED4FFA1A8}"/>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261" name="直線コネクタ 260">
          <a:extLst>
            <a:ext uri="{FF2B5EF4-FFF2-40B4-BE49-F238E27FC236}">
              <a16:creationId xmlns:a16="http://schemas.microsoft.com/office/drawing/2014/main" id="{4A3ED5D5-7C4F-471A-9C87-6D25F0BC571C}"/>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262" name="テキスト ボックス 261">
          <a:extLst>
            <a:ext uri="{FF2B5EF4-FFF2-40B4-BE49-F238E27FC236}">
              <a16:creationId xmlns:a16="http://schemas.microsoft.com/office/drawing/2014/main" id="{A7D336BB-8320-4D21-9FF9-8F4838D90FA3}"/>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263" name="直線コネクタ 262">
          <a:extLst>
            <a:ext uri="{FF2B5EF4-FFF2-40B4-BE49-F238E27FC236}">
              <a16:creationId xmlns:a16="http://schemas.microsoft.com/office/drawing/2014/main" id="{A7BF413C-5466-47FB-94C8-AA5ECF05AD1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264" name="テキスト ボックス 263">
          <a:extLst>
            <a:ext uri="{FF2B5EF4-FFF2-40B4-BE49-F238E27FC236}">
              <a16:creationId xmlns:a16="http://schemas.microsoft.com/office/drawing/2014/main" id="{0BC303C7-3A70-4FB3-BAB9-237566221CDF}"/>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265" name="直線コネクタ 264">
          <a:extLst>
            <a:ext uri="{FF2B5EF4-FFF2-40B4-BE49-F238E27FC236}">
              <a16:creationId xmlns:a16="http://schemas.microsoft.com/office/drawing/2014/main" id="{5DA4D921-5CF7-4537-A8BA-305091D1ACB7}"/>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266" name="【庁舎】&#10;有形固定資産減価償却率グラフ枠">
          <a:extLst>
            <a:ext uri="{FF2B5EF4-FFF2-40B4-BE49-F238E27FC236}">
              <a16:creationId xmlns:a16="http://schemas.microsoft.com/office/drawing/2014/main" id="{9114B7DF-E23F-484A-8ADB-C0944FD585D8}"/>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30480</xdr:rowOff>
    </xdr:from>
    <xdr:to>
      <xdr:col>85</xdr:col>
      <xdr:colOff>126364</xdr:colOff>
      <xdr:row>109</xdr:row>
      <xdr:rowOff>35379</xdr:rowOff>
    </xdr:to>
    <xdr:cxnSp macro="">
      <xdr:nvCxnSpPr>
        <xdr:cNvPr id="267" name="直線コネクタ 266">
          <a:extLst>
            <a:ext uri="{FF2B5EF4-FFF2-40B4-BE49-F238E27FC236}">
              <a16:creationId xmlns:a16="http://schemas.microsoft.com/office/drawing/2014/main" id="{BC3FC4A0-DE2C-4385-A203-49C91140986F}"/>
            </a:ext>
          </a:extLst>
        </xdr:cNvPr>
        <xdr:cNvCxnSpPr/>
      </xdr:nvCxnSpPr>
      <xdr:spPr>
        <a:xfrm flipV="1">
          <a:off x="16318864" y="17175480"/>
          <a:ext cx="0" cy="15479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268" name="【庁舎】&#10;有形固定資産減価償却率最小値テキスト">
          <a:extLst>
            <a:ext uri="{FF2B5EF4-FFF2-40B4-BE49-F238E27FC236}">
              <a16:creationId xmlns:a16="http://schemas.microsoft.com/office/drawing/2014/main" id="{31E63DA7-C1E8-4993-A64B-5E76AB703F56}"/>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269" name="直線コネクタ 268">
          <a:extLst>
            <a:ext uri="{FF2B5EF4-FFF2-40B4-BE49-F238E27FC236}">
              <a16:creationId xmlns:a16="http://schemas.microsoft.com/office/drawing/2014/main" id="{2023F7B1-9F67-43B5-A24D-23F06BADD9AD}"/>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148607</xdr:rowOff>
    </xdr:from>
    <xdr:ext cx="340478" cy="259045"/>
    <xdr:sp macro="" textlink="">
      <xdr:nvSpPr>
        <xdr:cNvPr id="270" name="【庁舎】&#10;有形固定資産減価償却率最大値テキスト">
          <a:extLst>
            <a:ext uri="{FF2B5EF4-FFF2-40B4-BE49-F238E27FC236}">
              <a16:creationId xmlns:a16="http://schemas.microsoft.com/office/drawing/2014/main" id="{306A5D28-D985-4FFA-AB64-A92733CB7C1B}"/>
            </a:ext>
          </a:extLst>
        </xdr:cNvPr>
        <xdr:cNvSpPr txBox="1"/>
      </xdr:nvSpPr>
      <xdr:spPr>
        <a:xfrm>
          <a:off x="16357600" y="1695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30480</xdr:rowOff>
    </xdr:from>
    <xdr:to>
      <xdr:col>86</xdr:col>
      <xdr:colOff>25400</xdr:colOff>
      <xdr:row>100</xdr:row>
      <xdr:rowOff>30480</xdr:rowOff>
    </xdr:to>
    <xdr:cxnSp macro="">
      <xdr:nvCxnSpPr>
        <xdr:cNvPr id="271" name="直線コネクタ 270">
          <a:extLst>
            <a:ext uri="{FF2B5EF4-FFF2-40B4-BE49-F238E27FC236}">
              <a16:creationId xmlns:a16="http://schemas.microsoft.com/office/drawing/2014/main" id="{64DB616B-2F58-49A8-8B4E-F7E4243BE723}"/>
            </a:ext>
          </a:extLst>
        </xdr:cNvPr>
        <xdr:cNvCxnSpPr/>
      </xdr:nvCxnSpPr>
      <xdr:spPr>
        <a:xfrm>
          <a:off x="16230600" y="1717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139716</xdr:rowOff>
    </xdr:from>
    <xdr:ext cx="405111" cy="259045"/>
    <xdr:sp macro="" textlink="">
      <xdr:nvSpPr>
        <xdr:cNvPr id="272" name="【庁舎】&#10;有形固定資産減価償却率平均値テキスト">
          <a:extLst>
            <a:ext uri="{FF2B5EF4-FFF2-40B4-BE49-F238E27FC236}">
              <a16:creationId xmlns:a16="http://schemas.microsoft.com/office/drawing/2014/main" id="{354EE29E-C2F5-47BD-B56D-5CE2D36576D5}"/>
            </a:ext>
          </a:extLst>
        </xdr:cNvPr>
        <xdr:cNvSpPr txBox="1"/>
      </xdr:nvSpPr>
      <xdr:spPr>
        <a:xfrm>
          <a:off x="16357600" y="177990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273" name="フローチャート: 判断 272">
          <a:extLst>
            <a:ext uri="{FF2B5EF4-FFF2-40B4-BE49-F238E27FC236}">
              <a16:creationId xmlns:a16="http://schemas.microsoft.com/office/drawing/2014/main" id="{A44D7022-4776-4EDB-974A-8E9204735419}"/>
            </a:ext>
          </a:extLst>
        </xdr:cNvPr>
        <xdr:cNvSpPr/>
      </xdr:nvSpPr>
      <xdr:spPr>
        <a:xfrm>
          <a:off x="162687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84182</xdr:rowOff>
    </xdr:from>
    <xdr:to>
      <xdr:col>81</xdr:col>
      <xdr:colOff>101600</xdr:colOff>
      <xdr:row>105</xdr:row>
      <xdr:rowOff>14332</xdr:rowOff>
    </xdr:to>
    <xdr:sp macro="" textlink="">
      <xdr:nvSpPr>
        <xdr:cNvPr id="274" name="フローチャート: 判断 273">
          <a:extLst>
            <a:ext uri="{FF2B5EF4-FFF2-40B4-BE49-F238E27FC236}">
              <a16:creationId xmlns:a16="http://schemas.microsoft.com/office/drawing/2014/main" id="{165E0B90-E516-4140-B99A-9BBFD4646F49}"/>
            </a:ext>
          </a:extLst>
        </xdr:cNvPr>
        <xdr:cNvSpPr/>
      </xdr:nvSpPr>
      <xdr:spPr>
        <a:xfrm>
          <a:off x="15430500" y="1791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105411</xdr:rowOff>
    </xdr:from>
    <xdr:to>
      <xdr:col>76</xdr:col>
      <xdr:colOff>165100</xdr:colOff>
      <xdr:row>105</xdr:row>
      <xdr:rowOff>35561</xdr:rowOff>
    </xdr:to>
    <xdr:sp macro="" textlink="">
      <xdr:nvSpPr>
        <xdr:cNvPr id="275" name="フローチャート: 判断 274">
          <a:extLst>
            <a:ext uri="{FF2B5EF4-FFF2-40B4-BE49-F238E27FC236}">
              <a16:creationId xmlns:a16="http://schemas.microsoft.com/office/drawing/2014/main" id="{9CB3BEBC-6F8D-4006-8FCF-657A7E15AED6}"/>
            </a:ext>
          </a:extLst>
        </xdr:cNvPr>
        <xdr:cNvSpPr/>
      </xdr:nvSpPr>
      <xdr:spPr>
        <a:xfrm>
          <a:off x="14541500" y="1793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123371</xdr:rowOff>
    </xdr:from>
    <xdr:to>
      <xdr:col>72</xdr:col>
      <xdr:colOff>38100</xdr:colOff>
      <xdr:row>105</xdr:row>
      <xdr:rowOff>53521</xdr:rowOff>
    </xdr:to>
    <xdr:sp macro="" textlink="">
      <xdr:nvSpPr>
        <xdr:cNvPr id="276" name="フローチャート: 判断 275">
          <a:extLst>
            <a:ext uri="{FF2B5EF4-FFF2-40B4-BE49-F238E27FC236}">
              <a16:creationId xmlns:a16="http://schemas.microsoft.com/office/drawing/2014/main" id="{C9CE933D-FFF9-4811-8829-44779CBB26D1}"/>
            </a:ext>
          </a:extLst>
        </xdr:cNvPr>
        <xdr:cNvSpPr/>
      </xdr:nvSpPr>
      <xdr:spPr>
        <a:xfrm>
          <a:off x="13652500" y="1795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157662</xdr:rowOff>
    </xdr:from>
    <xdr:to>
      <xdr:col>67</xdr:col>
      <xdr:colOff>101600</xdr:colOff>
      <xdr:row>105</xdr:row>
      <xdr:rowOff>87812</xdr:rowOff>
    </xdr:to>
    <xdr:sp macro="" textlink="">
      <xdr:nvSpPr>
        <xdr:cNvPr id="277" name="フローチャート: 判断 276">
          <a:extLst>
            <a:ext uri="{FF2B5EF4-FFF2-40B4-BE49-F238E27FC236}">
              <a16:creationId xmlns:a16="http://schemas.microsoft.com/office/drawing/2014/main" id="{82B2F618-16A7-4468-9D2A-F0ED43B76935}"/>
            </a:ext>
          </a:extLst>
        </xdr:cNvPr>
        <xdr:cNvSpPr/>
      </xdr:nvSpPr>
      <xdr:spPr>
        <a:xfrm>
          <a:off x="12763500" y="1798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278" name="テキスト ボックス 277">
          <a:extLst>
            <a:ext uri="{FF2B5EF4-FFF2-40B4-BE49-F238E27FC236}">
              <a16:creationId xmlns:a16="http://schemas.microsoft.com/office/drawing/2014/main" id="{8FEEDD8A-B582-4A1E-A6E2-A0F0C81F55F8}"/>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279" name="テキスト ボックス 278">
          <a:extLst>
            <a:ext uri="{FF2B5EF4-FFF2-40B4-BE49-F238E27FC236}">
              <a16:creationId xmlns:a16="http://schemas.microsoft.com/office/drawing/2014/main" id="{2FAC6974-4148-48C7-AA38-C8B35156BAA2}"/>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280" name="テキスト ボックス 279">
          <a:extLst>
            <a:ext uri="{FF2B5EF4-FFF2-40B4-BE49-F238E27FC236}">
              <a16:creationId xmlns:a16="http://schemas.microsoft.com/office/drawing/2014/main" id="{1C1AC81A-9D1F-43A8-890C-767D0907D228}"/>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281" name="テキスト ボックス 280">
          <a:extLst>
            <a:ext uri="{FF2B5EF4-FFF2-40B4-BE49-F238E27FC236}">
              <a16:creationId xmlns:a16="http://schemas.microsoft.com/office/drawing/2014/main" id="{CCBCB032-73B2-4C46-9F4E-A9B62AD1D70C}"/>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282" name="テキスト ボックス 281">
          <a:extLst>
            <a:ext uri="{FF2B5EF4-FFF2-40B4-BE49-F238E27FC236}">
              <a16:creationId xmlns:a16="http://schemas.microsoft.com/office/drawing/2014/main" id="{28BEFB29-3C15-4CFC-BC91-FC34F37C702F}"/>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46627</xdr:rowOff>
    </xdr:from>
    <xdr:to>
      <xdr:col>85</xdr:col>
      <xdr:colOff>177800</xdr:colOff>
      <xdr:row>108</xdr:row>
      <xdr:rowOff>148227</xdr:rowOff>
    </xdr:to>
    <xdr:sp macro="" textlink="">
      <xdr:nvSpPr>
        <xdr:cNvPr id="283" name="楕円 282">
          <a:extLst>
            <a:ext uri="{FF2B5EF4-FFF2-40B4-BE49-F238E27FC236}">
              <a16:creationId xmlns:a16="http://schemas.microsoft.com/office/drawing/2014/main" id="{6B9BE440-088D-41F8-8504-5BE056847E1A}"/>
            </a:ext>
          </a:extLst>
        </xdr:cNvPr>
        <xdr:cNvSpPr/>
      </xdr:nvSpPr>
      <xdr:spPr>
        <a:xfrm>
          <a:off x="16268700" y="18563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133004</xdr:rowOff>
    </xdr:from>
    <xdr:ext cx="405111" cy="259045"/>
    <xdr:sp macro="" textlink="">
      <xdr:nvSpPr>
        <xdr:cNvPr id="284" name="【庁舎】&#10;有形固定資産減価償却率該当値テキスト">
          <a:extLst>
            <a:ext uri="{FF2B5EF4-FFF2-40B4-BE49-F238E27FC236}">
              <a16:creationId xmlns:a16="http://schemas.microsoft.com/office/drawing/2014/main" id="{4D8D9730-80BE-4749-8F14-91CF98E8DB29}"/>
            </a:ext>
          </a:extLst>
        </xdr:cNvPr>
        <xdr:cNvSpPr txBox="1"/>
      </xdr:nvSpPr>
      <xdr:spPr>
        <a:xfrm>
          <a:off x="16357600" y="18478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43362</xdr:rowOff>
    </xdr:from>
    <xdr:to>
      <xdr:col>81</xdr:col>
      <xdr:colOff>101600</xdr:colOff>
      <xdr:row>108</xdr:row>
      <xdr:rowOff>144962</xdr:rowOff>
    </xdr:to>
    <xdr:sp macro="" textlink="">
      <xdr:nvSpPr>
        <xdr:cNvPr id="285" name="楕円 284">
          <a:extLst>
            <a:ext uri="{FF2B5EF4-FFF2-40B4-BE49-F238E27FC236}">
              <a16:creationId xmlns:a16="http://schemas.microsoft.com/office/drawing/2014/main" id="{967B59D3-AE6F-4BEF-AD3F-A14992C3FB22}"/>
            </a:ext>
          </a:extLst>
        </xdr:cNvPr>
        <xdr:cNvSpPr/>
      </xdr:nvSpPr>
      <xdr:spPr>
        <a:xfrm>
          <a:off x="15430500" y="18559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94162</xdr:rowOff>
    </xdr:from>
    <xdr:to>
      <xdr:col>85</xdr:col>
      <xdr:colOff>127000</xdr:colOff>
      <xdr:row>108</xdr:row>
      <xdr:rowOff>97427</xdr:rowOff>
    </xdr:to>
    <xdr:cxnSp macro="">
      <xdr:nvCxnSpPr>
        <xdr:cNvPr id="286" name="直線コネクタ 285">
          <a:extLst>
            <a:ext uri="{FF2B5EF4-FFF2-40B4-BE49-F238E27FC236}">
              <a16:creationId xmlns:a16="http://schemas.microsoft.com/office/drawing/2014/main" id="{A18C5B0B-82F1-488B-BA31-15776CEF7F0E}"/>
            </a:ext>
          </a:extLst>
        </xdr:cNvPr>
        <xdr:cNvCxnSpPr/>
      </xdr:nvCxnSpPr>
      <xdr:spPr>
        <a:xfrm>
          <a:off x="15481300" y="18610762"/>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40095</xdr:rowOff>
    </xdr:from>
    <xdr:to>
      <xdr:col>76</xdr:col>
      <xdr:colOff>165100</xdr:colOff>
      <xdr:row>108</xdr:row>
      <xdr:rowOff>141695</xdr:rowOff>
    </xdr:to>
    <xdr:sp macro="" textlink="">
      <xdr:nvSpPr>
        <xdr:cNvPr id="287" name="楕円 286">
          <a:extLst>
            <a:ext uri="{FF2B5EF4-FFF2-40B4-BE49-F238E27FC236}">
              <a16:creationId xmlns:a16="http://schemas.microsoft.com/office/drawing/2014/main" id="{E1BB32C6-6C57-464A-950B-9782D6E03388}"/>
            </a:ext>
          </a:extLst>
        </xdr:cNvPr>
        <xdr:cNvSpPr/>
      </xdr:nvSpPr>
      <xdr:spPr>
        <a:xfrm>
          <a:off x="14541500" y="1855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90895</xdr:rowOff>
    </xdr:from>
    <xdr:to>
      <xdr:col>81</xdr:col>
      <xdr:colOff>50800</xdr:colOff>
      <xdr:row>108</xdr:row>
      <xdr:rowOff>94162</xdr:rowOff>
    </xdr:to>
    <xdr:cxnSp macro="">
      <xdr:nvCxnSpPr>
        <xdr:cNvPr id="288" name="直線コネクタ 287">
          <a:extLst>
            <a:ext uri="{FF2B5EF4-FFF2-40B4-BE49-F238E27FC236}">
              <a16:creationId xmlns:a16="http://schemas.microsoft.com/office/drawing/2014/main" id="{C1EB9EB1-920B-4DC5-BF90-EC638BE2E6BB}"/>
            </a:ext>
          </a:extLst>
        </xdr:cNvPr>
        <xdr:cNvCxnSpPr/>
      </xdr:nvCxnSpPr>
      <xdr:spPr>
        <a:xfrm>
          <a:off x="14592300" y="18607495"/>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36830</xdr:rowOff>
    </xdr:from>
    <xdr:to>
      <xdr:col>72</xdr:col>
      <xdr:colOff>38100</xdr:colOff>
      <xdr:row>108</xdr:row>
      <xdr:rowOff>138430</xdr:rowOff>
    </xdr:to>
    <xdr:sp macro="" textlink="">
      <xdr:nvSpPr>
        <xdr:cNvPr id="289" name="楕円 288">
          <a:extLst>
            <a:ext uri="{FF2B5EF4-FFF2-40B4-BE49-F238E27FC236}">
              <a16:creationId xmlns:a16="http://schemas.microsoft.com/office/drawing/2014/main" id="{6F878E17-E755-44DB-93C0-3480FCEBE8AE}"/>
            </a:ext>
          </a:extLst>
        </xdr:cNvPr>
        <xdr:cNvSpPr/>
      </xdr:nvSpPr>
      <xdr:spPr>
        <a:xfrm>
          <a:off x="13652500" y="1855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87630</xdr:rowOff>
    </xdr:from>
    <xdr:to>
      <xdr:col>76</xdr:col>
      <xdr:colOff>114300</xdr:colOff>
      <xdr:row>108</xdr:row>
      <xdr:rowOff>90895</xdr:rowOff>
    </xdr:to>
    <xdr:cxnSp macro="">
      <xdr:nvCxnSpPr>
        <xdr:cNvPr id="290" name="直線コネクタ 289">
          <a:extLst>
            <a:ext uri="{FF2B5EF4-FFF2-40B4-BE49-F238E27FC236}">
              <a16:creationId xmlns:a16="http://schemas.microsoft.com/office/drawing/2014/main" id="{565BE5E1-C37F-4489-93EC-0DB1B6EB0D03}"/>
            </a:ext>
          </a:extLst>
        </xdr:cNvPr>
        <xdr:cNvCxnSpPr/>
      </xdr:nvCxnSpPr>
      <xdr:spPr>
        <a:xfrm>
          <a:off x="13703300" y="18604230"/>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33564</xdr:rowOff>
    </xdr:from>
    <xdr:to>
      <xdr:col>67</xdr:col>
      <xdr:colOff>101600</xdr:colOff>
      <xdr:row>108</xdr:row>
      <xdr:rowOff>135164</xdr:rowOff>
    </xdr:to>
    <xdr:sp macro="" textlink="">
      <xdr:nvSpPr>
        <xdr:cNvPr id="291" name="楕円 290">
          <a:extLst>
            <a:ext uri="{FF2B5EF4-FFF2-40B4-BE49-F238E27FC236}">
              <a16:creationId xmlns:a16="http://schemas.microsoft.com/office/drawing/2014/main" id="{231F49C2-120B-4E0A-8F42-2BF99A7056EB}"/>
            </a:ext>
          </a:extLst>
        </xdr:cNvPr>
        <xdr:cNvSpPr/>
      </xdr:nvSpPr>
      <xdr:spPr>
        <a:xfrm>
          <a:off x="12763500" y="18550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84364</xdr:rowOff>
    </xdr:from>
    <xdr:to>
      <xdr:col>71</xdr:col>
      <xdr:colOff>177800</xdr:colOff>
      <xdr:row>108</xdr:row>
      <xdr:rowOff>87630</xdr:rowOff>
    </xdr:to>
    <xdr:cxnSp macro="">
      <xdr:nvCxnSpPr>
        <xdr:cNvPr id="292" name="直線コネクタ 291">
          <a:extLst>
            <a:ext uri="{FF2B5EF4-FFF2-40B4-BE49-F238E27FC236}">
              <a16:creationId xmlns:a16="http://schemas.microsoft.com/office/drawing/2014/main" id="{D3D29A2C-F944-415F-9A48-BE9AC009EF92}"/>
            </a:ext>
          </a:extLst>
        </xdr:cNvPr>
        <xdr:cNvCxnSpPr/>
      </xdr:nvCxnSpPr>
      <xdr:spPr>
        <a:xfrm>
          <a:off x="12814300" y="18600964"/>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30859</xdr:rowOff>
    </xdr:from>
    <xdr:ext cx="405111" cy="259045"/>
    <xdr:sp macro="" textlink="">
      <xdr:nvSpPr>
        <xdr:cNvPr id="293" name="n_1aveValue【庁舎】&#10;有形固定資産減価償却率">
          <a:extLst>
            <a:ext uri="{FF2B5EF4-FFF2-40B4-BE49-F238E27FC236}">
              <a16:creationId xmlns:a16="http://schemas.microsoft.com/office/drawing/2014/main" id="{C2549667-CE50-4398-A1EF-9D3E4B08AAB8}"/>
            </a:ext>
          </a:extLst>
        </xdr:cNvPr>
        <xdr:cNvSpPr txBox="1"/>
      </xdr:nvSpPr>
      <xdr:spPr>
        <a:xfrm>
          <a:off x="15266044" y="17690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52088</xdr:rowOff>
    </xdr:from>
    <xdr:ext cx="405111" cy="259045"/>
    <xdr:sp macro="" textlink="">
      <xdr:nvSpPr>
        <xdr:cNvPr id="294" name="n_2aveValue【庁舎】&#10;有形固定資産減価償却率">
          <a:extLst>
            <a:ext uri="{FF2B5EF4-FFF2-40B4-BE49-F238E27FC236}">
              <a16:creationId xmlns:a16="http://schemas.microsoft.com/office/drawing/2014/main" id="{DCC61CF3-FC58-4A94-A6C1-52A178F84827}"/>
            </a:ext>
          </a:extLst>
        </xdr:cNvPr>
        <xdr:cNvSpPr txBox="1"/>
      </xdr:nvSpPr>
      <xdr:spPr>
        <a:xfrm>
          <a:off x="14389744" y="17711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70048</xdr:rowOff>
    </xdr:from>
    <xdr:ext cx="405111" cy="259045"/>
    <xdr:sp macro="" textlink="">
      <xdr:nvSpPr>
        <xdr:cNvPr id="295" name="n_3aveValue【庁舎】&#10;有形固定資産減価償却率">
          <a:extLst>
            <a:ext uri="{FF2B5EF4-FFF2-40B4-BE49-F238E27FC236}">
              <a16:creationId xmlns:a16="http://schemas.microsoft.com/office/drawing/2014/main" id="{7B799601-B69D-4A1F-944E-691676B8C8E0}"/>
            </a:ext>
          </a:extLst>
        </xdr:cNvPr>
        <xdr:cNvSpPr txBox="1"/>
      </xdr:nvSpPr>
      <xdr:spPr>
        <a:xfrm>
          <a:off x="13500744" y="17729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104339</xdr:rowOff>
    </xdr:from>
    <xdr:ext cx="405111" cy="259045"/>
    <xdr:sp macro="" textlink="">
      <xdr:nvSpPr>
        <xdr:cNvPr id="296" name="n_4aveValue【庁舎】&#10;有形固定資産減価償却率">
          <a:extLst>
            <a:ext uri="{FF2B5EF4-FFF2-40B4-BE49-F238E27FC236}">
              <a16:creationId xmlns:a16="http://schemas.microsoft.com/office/drawing/2014/main" id="{6704151C-CF03-4AAA-86F9-F40253A96DC7}"/>
            </a:ext>
          </a:extLst>
        </xdr:cNvPr>
        <xdr:cNvSpPr txBox="1"/>
      </xdr:nvSpPr>
      <xdr:spPr>
        <a:xfrm>
          <a:off x="12611744" y="17763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136089</xdr:rowOff>
    </xdr:from>
    <xdr:ext cx="405111" cy="259045"/>
    <xdr:sp macro="" textlink="">
      <xdr:nvSpPr>
        <xdr:cNvPr id="297" name="n_1mainValue【庁舎】&#10;有形固定資産減価償却率">
          <a:extLst>
            <a:ext uri="{FF2B5EF4-FFF2-40B4-BE49-F238E27FC236}">
              <a16:creationId xmlns:a16="http://schemas.microsoft.com/office/drawing/2014/main" id="{F6649013-BF96-42D4-A49C-A5D3FF5DFC5A}"/>
            </a:ext>
          </a:extLst>
        </xdr:cNvPr>
        <xdr:cNvSpPr txBox="1"/>
      </xdr:nvSpPr>
      <xdr:spPr>
        <a:xfrm>
          <a:off x="15266044" y="18652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132822</xdr:rowOff>
    </xdr:from>
    <xdr:ext cx="405111" cy="259045"/>
    <xdr:sp macro="" textlink="">
      <xdr:nvSpPr>
        <xdr:cNvPr id="298" name="n_2mainValue【庁舎】&#10;有形固定資産減価償却率">
          <a:extLst>
            <a:ext uri="{FF2B5EF4-FFF2-40B4-BE49-F238E27FC236}">
              <a16:creationId xmlns:a16="http://schemas.microsoft.com/office/drawing/2014/main" id="{6044F917-38DC-41A9-B16B-812E1D55E403}"/>
            </a:ext>
          </a:extLst>
        </xdr:cNvPr>
        <xdr:cNvSpPr txBox="1"/>
      </xdr:nvSpPr>
      <xdr:spPr>
        <a:xfrm>
          <a:off x="14389744" y="1864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129557</xdr:rowOff>
    </xdr:from>
    <xdr:ext cx="405111" cy="259045"/>
    <xdr:sp macro="" textlink="">
      <xdr:nvSpPr>
        <xdr:cNvPr id="299" name="n_3mainValue【庁舎】&#10;有形固定資産減価償却率">
          <a:extLst>
            <a:ext uri="{FF2B5EF4-FFF2-40B4-BE49-F238E27FC236}">
              <a16:creationId xmlns:a16="http://schemas.microsoft.com/office/drawing/2014/main" id="{23864978-2E91-450B-9601-EDD5D8C3BFE8}"/>
            </a:ext>
          </a:extLst>
        </xdr:cNvPr>
        <xdr:cNvSpPr txBox="1"/>
      </xdr:nvSpPr>
      <xdr:spPr>
        <a:xfrm>
          <a:off x="13500744" y="1864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126291</xdr:rowOff>
    </xdr:from>
    <xdr:ext cx="405111" cy="259045"/>
    <xdr:sp macro="" textlink="">
      <xdr:nvSpPr>
        <xdr:cNvPr id="300" name="n_4mainValue【庁舎】&#10;有形固定資産減価償却率">
          <a:extLst>
            <a:ext uri="{FF2B5EF4-FFF2-40B4-BE49-F238E27FC236}">
              <a16:creationId xmlns:a16="http://schemas.microsoft.com/office/drawing/2014/main" id="{69D02820-661A-4926-B678-2DFF0E00B90F}"/>
            </a:ext>
          </a:extLst>
        </xdr:cNvPr>
        <xdr:cNvSpPr txBox="1"/>
      </xdr:nvSpPr>
      <xdr:spPr>
        <a:xfrm>
          <a:off x="12611744" y="18642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301" name="正方形/長方形 300">
          <a:extLst>
            <a:ext uri="{FF2B5EF4-FFF2-40B4-BE49-F238E27FC236}">
              <a16:creationId xmlns:a16="http://schemas.microsoft.com/office/drawing/2014/main" id="{C9E035D0-A8D6-44F3-801C-D5D1318A240A}"/>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302" name="正方形/長方形 301">
          <a:extLst>
            <a:ext uri="{FF2B5EF4-FFF2-40B4-BE49-F238E27FC236}">
              <a16:creationId xmlns:a16="http://schemas.microsoft.com/office/drawing/2014/main" id="{563FE714-8036-4882-84E6-C298AB389D78}"/>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303" name="正方形/長方形 302">
          <a:extLst>
            <a:ext uri="{FF2B5EF4-FFF2-40B4-BE49-F238E27FC236}">
              <a16:creationId xmlns:a16="http://schemas.microsoft.com/office/drawing/2014/main" id="{42813DA9-C2B0-4FEC-BCE0-1CC7F09AF0B4}"/>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304" name="正方形/長方形 303">
          <a:extLst>
            <a:ext uri="{FF2B5EF4-FFF2-40B4-BE49-F238E27FC236}">
              <a16:creationId xmlns:a16="http://schemas.microsoft.com/office/drawing/2014/main" id="{9A882EDF-786D-49F9-992F-2AFC2F2B25A5}"/>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305" name="正方形/長方形 304">
          <a:extLst>
            <a:ext uri="{FF2B5EF4-FFF2-40B4-BE49-F238E27FC236}">
              <a16:creationId xmlns:a16="http://schemas.microsoft.com/office/drawing/2014/main" id="{7A4A16B9-572B-4540-8066-0254FDC19BD5}"/>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306" name="正方形/長方形 305">
          <a:extLst>
            <a:ext uri="{FF2B5EF4-FFF2-40B4-BE49-F238E27FC236}">
              <a16:creationId xmlns:a16="http://schemas.microsoft.com/office/drawing/2014/main" id="{0351A358-79EB-42A8-BBD0-8BC269850DF8}"/>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307" name="正方形/長方形 306">
          <a:extLst>
            <a:ext uri="{FF2B5EF4-FFF2-40B4-BE49-F238E27FC236}">
              <a16:creationId xmlns:a16="http://schemas.microsoft.com/office/drawing/2014/main" id="{DDC78203-2320-40F6-89A3-FA872EDFB696}"/>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308" name="正方形/長方形 307">
          <a:extLst>
            <a:ext uri="{FF2B5EF4-FFF2-40B4-BE49-F238E27FC236}">
              <a16:creationId xmlns:a16="http://schemas.microsoft.com/office/drawing/2014/main" id="{EA3A9B1E-14BD-42D3-B4AC-43997A473C65}"/>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309" name="テキスト ボックス 308">
          <a:extLst>
            <a:ext uri="{FF2B5EF4-FFF2-40B4-BE49-F238E27FC236}">
              <a16:creationId xmlns:a16="http://schemas.microsoft.com/office/drawing/2014/main" id="{12FF05AB-5DE9-44F0-B459-1DFFD42C4D4B}"/>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310" name="直線コネクタ 309">
          <a:extLst>
            <a:ext uri="{FF2B5EF4-FFF2-40B4-BE49-F238E27FC236}">
              <a16:creationId xmlns:a16="http://schemas.microsoft.com/office/drawing/2014/main" id="{893180D9-1BB0-4D02-B7CB-5AD23A353232}"/>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311" name="直線コネクタ 310">
          <a:extLst>
            <a:ext uri="{FF2B5EF4-FFF2-40B4-BE49-F238E27FC236}">
              <a16:creationId xmlns:a16="http://schemas.microsoft.com/office/drawing/2014/main" id="{D3CB4577-1040-4B29-A5F9-616997767BA7}"/>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312" name="テキスト ボックス 311">
          <a:extLst>
            <a:ext uri="{FF2B5EF4-FFF2-40B4-BE49-F238E27FC236}">
              <a16:creationId xmlns:a16="http://schemas.microsoft.com/office/drawing/2014/main" id="{569F0490-E5EB-4B2D-BBA2-40BA141485CB}"/>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313" name="直線コネクタ 312">
          <a:extLst>
            <a:ext uri="{FF2B5EF4-FFF2-40B4-BE49-F238E27FC236}">
              <a16:creationId xmlns:a16="http://schemas.microsoft.com/office/drawing/2014/main" id="{321CA7A6-EA72-4398-9B43-77D43DC65888}"/>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314" name="テキスト ボックス 313">
          <a:extLst>
            <a:ext uri="{FF2B5EF4-FFF2-40B4-BE49-F238E27FC236}">
              <a16:creationId xmlns:a16="http://schemas.microsoft.com/office/drawing/2014/main" id="{AC6759AF-7A4E-4F51-A108-98ED73B2B66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315" name="直線コネクタ 314">
          <a:extLst>
            <a:ext uri="{FF2B5EF4-FFF2-40B4-BE49-F238E27FC236}">
              <a16:creationId xmlns:a16="http://schemas.microsoft.com/office/drawing/2014/main" id="{FA23C0D8-7FC1-4A4B-95EA-71FAA5A0328F}"/>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316" name="テキスト ボックス 315">
          <a:extLst>
            <a:ext uri="{FF2B5EF4-FFF2-40B4-BE49-F238E27FC236}">
              <a16:creationId xmlns:a16="http://schemas.microsoft.com/office/drawing/2014/main" id="{0C974CEC-706D-462E-ADDE-DC2301CDC08A}"/>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317" name="直線コネクタ 316">
          <a:extLst>
            <a:ext uri="{FF2B5EF4-FFF2-40B4-BE49-F238E27FC236}">
              <a16:creationId xmlns:a16="http://schemas.microsoft.com/office/drawing/2014/main" id="{CEF8E390-6AC4-45FD-8256-3BB99C20196B}"/>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318" name="テキスト ボックス 317">
          <a:extLst>
            <a:ext uri="{FF2B5EF4-FFF2-40B4-BE49-F238E27FC236}">
              <a16:creationId xmlns:a16="http://schemas.microsoft.com/office/drawing/2014/main" id="{A0031698-DC8F-48C2-8757-F4B32C2C2A93}"/>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319" name="直線コネクタ 318">
          <a:extLst>
            <a:ext uri="{FF2B5EF4-FFF2-40B4-BE49-F238E27FC236}">
              <a16:creationId xmlns:a16="http://schemas.microsoft.com/office/drawing/2014/main" id="{F1346186-8016-409C-B77B-677B46E98585}"/>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320" name="テキスト ボックス 319">
          <a:extLst>
            <a:ext uri="{FF2B5EF4-FFF2-40B4-BE49-F238E27FC236}">
              <a16:creationId xmlns:a16="http://schemas.microsoft.com/office/drawing/2014/main" id="{345EFC9A-15DE-4DBD-99F0-8828DE110F88}"/>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321" name="【庁舎】&#10;一人当たり面積グラフ枠">
          <a:extLst>
            <a:ext uri="{FF2B5EF4-FFF2-40B4-BE49-F238E27FC236}">
              <a16:creationId xmlns:a16="http://schemas.microsoft.com/office/drawing/2014/main" id="{21DB151B-B0B9-44C4-AB5C-6902FD6DB94B}"/>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125577</xdr:rowOff>
    </xdr:from>
    <xdr:to>
      <xdr:col>116</xdr:col>
      <xdr:colOff>62864</xdr:colOff>
      <xdr:row>108</xdr:row>
      <xdr:rowOff>3505</xdr:rowOff>
    </xdr:to>
    <xdr:cxnSp macro="">
      <xdr:nvCxnSpPr>
        <xdr:cNvPr id="322" name="直線コネクタ 321">
          <a:extLst>
            <a:ext uri="{FF2B5EF4-FFF2-40B4-BE49-F238E27FC236}">
              <a16:creationId xmlns:a16="http://schemas.microsoft.com/office/drawing/2014/main" id="{CA93A2CC-305A-4908-B8B1-0E7E2FF7CB76}"/>
            </a:ext>
          </a:extLst>
        </xdr:cNvPr>
        <xdr:cNvCxnSpPr/>
      </xdr:nvCxnSpPr>
      <xdr:spPr>
        <a:xfrm flipV="1">
          <a:off x="22160864" y="17270577"/>
          <a:ext cx="0" cy="1249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7332</xdr:rowOff>
    </xdr:from>
    <xdr:ext cx="469744" cy="259045"/>
    <xdr:sp macro="" textlink="">
      <xdr:nvSpPr>
        <xdr:cNvPr id="323" name="【庁舎】&#10;一人当たり面積最小値テキスト">
          <a:extLst>
            <a:ext uri="{FF2B5EF4-FFF2-40B4-BE49-F238E27FC236}">
              <a16:creationId xmlns:a16="http://schemas.microsoft.com/office/drawing/2014/main" id="{B3859D9C-C6CE-4B2D-8BE4-3AD66EA46E93}"/>
            </a:ext>
          </a:extLst>
        </xdr:cNvPr>
        <xdr:cNvSpPr txBox="1"/>
      </xdr:nvSpPr>
      <xdr:spPr>
        <a:xfrm>
          <a:off x="22199600" y="18523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3505</xdr:rowOff>
    </xdr:from>
    <xdr:to>
      <xdr:col>116</xdr:col>
      <xdr:colOff>152400</xdr:colOff>
      <xdr:row>108</xdr:row>
      <xdr:rowOff>3505</xdr:rowOff>
    </xdr:to>
    <xdr:cxnSp macro="">
      <xdr:nvCxnSpPr>
        <xdr:cNvPr id="324" name="直線コネクタ 323">
          <a:extLst>
            <a:ext uri="{FF2B5EF4-FFF2-40B4-BE49-F238E27FC236}">
              <a16:creationId xmlns:a16="http://schemas.microsoft.com/office/drawing/2014/main" id="{5A785F46-0FAF-4875-99E3-3CA5CA195449}"/>
            </a:ext>
          </a:extLst>
        </xdr:cNvPr>
        <xdr:cNvCxnSpPr/>
      </xdr:nvCxnSpPr>
      <xdr:spPr>
        <a:xfrm>
          <a:off x="22072600" y="18520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72254</xdr:rowOff>
    </xdr:from>
    <xdr:ext cx="469744" cy="259045"/>
    <xdr:sp macro="" textlink="">
      <xdr:nvSpPr>
        <xdr:cNvPr id="325" name="【庁舎】&#10;一人当たり面積最大値テキスト">
          <a:extLst>
            <a:ext uri="{FF2B5EF4-FFF2-40B4-BE49-F238E27FC236}">
              <a16:creationId xmlns:a16="http://schemas.microsoft.com/office/drawing/2014/main" id="{FA893826-ADD6-4240-9361-73B5ECB96420}"/>
            </a:ext>
          </a:extLst>
        </xdr:cNvPr>
        <xdr:cNvSpPr txBox="1"/>
      </xdr:nvSpPr>
      <xdr:spPr>
        <a:xfrm>
          <a:off x="22199600" y="17045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125577</xdr:rowOff>
    </xdr:from>
    <xdr:to>
      <xdr:col>116</xdr:col>
      <xdr:colOff>152400</xdr:colOff>
      <xdr:row>100</xdr:row>
      <xdr:rowOff>125577</xdr:rowOff>
    </xdr:to>
    <xdr:cxnSp macro="">
      <xdr:nvCxnSpPr>
        <xdr:cNvPr id="326" name="直線コネクタ 325">
          <a:extLst>
            <a:ext uri="{FF2B5EF4-FFF2-40B4-BE49-F238E27FC236}">
              <a16:creationId xmlns:a16="http://schemas.microsoft.com/office/drawing/2014/main" id="{DFE6A7A6-B676-43E0-B31B-4157A3920217}"/>
            </a:ext>
          </a:extLst>
        </xdr:cNvPr>
        <xdr:cNvCxnSpPr/>
      </xdr:nvCxnSpPr>
      <xdr:spPr>
        <a:xfrm>
          <a:off x="22072600" y="17270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150232</xdr:rowOff>
    </xdr:from>
    <xdr:ext cx="469744" cy="259045"/>
    <xdr:sp macro="" textlink="">
      <xdr:nvSpPr>
        <xdr:cNvPr id="327" name="【庁舎】&#10;一人当たり面積平均値テキスト">
          <a:extLst>
            <a:ext uri="{FF2B5EF4-FFF2-40B4-BE49-F238E27FC236}">
              <a16:creationId xmlns:a16="http://schemas.microsoft.com/office/drawing/2014/main" id="{8BDB79C9-798A-4275-8078-FF9C908E7CDB}"/>
            </a:ext>
          </a:extLst>
        </xdr:cNvPr>
        <xdr:cNvSpPr txBox="1"/>
      </xdr:nvSpPr>
      <xdr:spPr>
        <a:xfrm>
          <a:off x="22199600" y="181524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127355</xdr:rowOff>
    </xdr:from>
    <xdr:to>
      <xdr:col>116</xdr:col>
      <xdr:colOff>114300</xdr:colOff>
      <xdr:row>107</xdr:row>
      <xdr:rowOff>57505</xdr:rowOff>
    </xdr:to>
    <xdr:sp macro="" textlink="">
      <xdr:nvSpPr>
        <xdr:cNvPr id="328" name="フローチャート: 判断 327">
          <a:extLst>
            <a:ext uri="{FF2B5EF4-FFF2-40B4-BE49-F238E27FC236}">
              <a16:creationId xmlns:a16="http://schemas.microsoft.com/office/drawing/2014/main" id="{7C02C39F-2474-44A8-9533-C764CD2FB4C8}"/>
            </a:ext>
          </a:extLst>
        </xdr:cNvPr>
        <xdr:cNvSpPr/>
      </xdr:nvSpPr>
      <xdr:spPr>
        <a:xfrm>
          <a:off x="22110700" y="18301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126670</xdr:rowOff>
    </xdr:from>
    <xdr:to>
      <xdr:col>112</xdr:col>
      <xdr:colOff>38100</xdr:colOff>
      <xdr:row>107</xdr:row>
      <xdr:rowOff>56820</xdr:rowOff>
    </xdr:to>
    <xdr:sp macro="" textlink="">
      <xdr:nvSpPr>
        <xdr:cNvPr id="329" name="フローチャート: 判断 328">
          <a:extLst>
            <a:ext uri="{FF2B5EF4-FFF2-40B4-BE49-F238E27FC236}">
              <a16:creationId xmlns:a16="http://schemas.microsoft.com/office/drawing/2014/main" id="{8A40E2E2-1A15-40DD-A722-A331BF153235}"/>
            </a:ext>
          </a:extLst>
        </xdr:cNvPr>
        <xdr:cNvSpPr/>
      </xdr:nvSpPr>
      <xdr:spPr>
        <a:xfrm>
          <a:off x="21272500" y="18300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134899</xdr:rowOff>
    </xdr:from>
    <xdr:to>
      <xdr:col>107</xdr:col>
      <xdr:colOff>101600</xdr:colOff>
      <xdr:row>107</xdr:row>
      <xdr:rowOff>65049</xdr:rowOff>
    </xdr:to>
    <xdr:sp macro="" textlink="">
      <xdr:nvSpPr>
        <xdr:cNvPr id="330" name="フローチャート: 判断 329">
          <a:extLst>
            <a:ext uri="{FF2B5EF4-FFF2-40B4-BE49-F238E27FC236}">
              <a16:creationId xmlns:a16="http://schemas.microsoft.com/office/drawing/2014/main" id="{66A10D8B-E7E1-4757-9F35-BE14C6854757}"/>
            </a:ext>
          </a:extLst>
        </xdr:cNvPr>
        <xdr:cNvSpPr/>
      </xdr:nvSpPr>
      <xdr:spPr>
        <a:xfrm>
          <a:off x="20383500" y="18308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147929</xdr:rowOff>
    </xdr:from>
    <xdr:to>
      <xdr:col>102</xdr:col>
      <xdr:colOff>165100</xdr:colOff>
      <xdr:row>107</xdr:row>
      <xdr:rowOff>78079</xdr:rowOff>
    </xdr:to>
    <xdr:sp macro="" textlink="">
      <xdr:nvSpPr>
        <xdr:cNvPr id="331" name="フローチャート: 判断 330">
          <a:extLst>
            <a:ext uri="{FF2B5EF4-FFF2-40B4-BE49-F238E27FC236}">
              <a16:creationId xmlns:a16="http://schemas.microsoft.com/office/drawing/2014/main" id="{52BE6C19-3C04-40B9-800B-D331219607FD}"/>
            </a:ext>
          </a:extLst>
        </xdr:cNvPr>
        <xdr:cNvSpPr/>
      </xdr:nvSpPr>
      <xdr:spPr>
        <a:xfrm>
          <a:off x="19494500" y="18321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157987</xdr:rowOff>
    </xdr:from>
    <xdr:to>
      <xdr:col>98</xdr:col>
      <xdr:colOff>38100</xdr:colOff>
      <xdr:row>107</xdr:row>
      <xdr:rowOff>88137</xdr:rowOff>
    </xdr:to>
    <xdr:sp macro="" textlink="">
      <xdr:nvSpPr>
        <xdr:cNvPr id="332" name="フローチャート: 判断 331">
          <a:extLst>
            <a:ext uri="{FF2B5EF4-FFF2-40B4-BE49-F238E27FC236}">
              <a16:creationId xmlns:a16="http://schemas.microsoft.com/office/drawing/2014/main" id="{246B816F-AA70-49E8-BC12-1FE57474BD73}"/>
            </a:ext>
          </a:extLst>
        </xdr:cNvPr>
        <xdr:cNvSpPr/>
      </xdr:nvSpPr>
      <xdr:spPr>
        <a:xfrm>
          <a:off x="18605500" y="18331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333" name="テキスト ボックス 332">
          <a:extLst>
            <a:ext uri="{FF2B5EF4-FFF2-40B4-BE49-F238E27FC236}">
              <a16:creationId xmlns:a16="http://schemas.microsoft.com/office/drawing/2014/main" id="{EED17041-7262-4EA6-9C80-1892DFCC177C}"/>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334" name="テキスト ボックス 333">
          <a:extLst>
            <a:ext uri="{FF2B5EF4-FFF2-40B4-BE49-F238E27FC236}">
              <a16:creationId xmlns:a16="http://schemas.microsoft.com/office/drawing/2014/main" id="{B869D204-3425-4334-9AD8-D9CC466721A2}"/>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335" name="テキスト ボックス 334">
          <a:extLst>
            <a:ext uri="{FF2B5EF4-FFF2-40B4-BE49-F238E27FC236}">
              <a16:creationId xmlns:a16="http://schemas.microsoft.com/office/drawing/2014/main" id="{B04C8935-D850-4D7B-839E-4DB391144B26}"/>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336" name="テキスト ボックス 335">
          <a:extLst>
            <a:ext uri="{FF2B5EF4-FFF2-40B4-BE49-F238E27FC236}">
              <a16:creationId xmlns:a16="http://schemas.microsoft.com/office/drawing/2014/main" id="{581A317E-D468-4C22-9428-AE0A19FD6B94}"/>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337" name="テキスト ボックス 336">
          <a:extLst>
            <a:ext uri="{FF2B5EF4-FFF2-40B4-BE49-F238E27FC236}">
              <a16:creationId xmlns:a16="http://schemas.microsoft.com/office/drawing/2014/main" id="{80B268EE-E634-4F72-96B0-EE606D66C10B}"/>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6883</xdr:rowOff>
    </xdr:from>
    <xdr:to>
      <xdr:col>116</xdr:col>
      <xdr:colOff>114300</xdr:colOff>
      <xdr:row>107</xdr:row>
      <xdr:rowOff>108483</xdr:rowOff>
    </xdr:to>
    <xdr:sp macro="" textlink="">
      <xdr:nvSpPr>
        <xdr:cNvPr id="338" name="楕円 337">
          <a:extLst>
            <a:ext uri="{FF2B5EF4-FFF2-40B4-BE49-F238E27FC236}">
              <a16:creationId xmlns:a16="http://schemas.microsoft.com/office/drawing/2014/main" id="{F686530E-E58B-4047-8E55-B2866EB08FA8}"/>
            </a:ext>
          </a:extLst>
        </xdr:cNvPr>
        <xdr:cNvSpPr/>
      </xdr:nvSpPr>
      <xdr:spPr>
        <a:xfrm>
          <a:off x="22110700" y="1835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105782</xdr:rowOff>
    </xdr:from>
    <xdr:ext cx="469744" cy="259045"/>
    <xdr:sp macro="" textlink="">
      <xdr:nvSpPr>
        <xdr:cNvPr id="339" name="【庁舎】&#10;一人当たり面積該当値テキスト">
          <a:extLst>
            <a:ext uri="{FF2B5EF4-FFF2-40B4-BE49-F238E27FC236}">
              <a16:creationId xmlns:a16="http://schemas.microsoft.com/office/drawing/2014/main" id="{55CD94D0-143B-4509-8BA9-3AB616E1EDFB}"/>
            </a:ext>
          </a:extLst>
        </xdr:cNvPr>
        <xdr:cNvSpPr txBox="1"/>
      </xdr:nvSpPr>
      <xdr:spPr>
        <a:xfrm>
          <a:off x="22199600" y="18279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8483</xdr:rowOff>
    </xdr:from>
    <xdr:to>
      <xdr:col>112</xdr:col>
      <xdr:colOff>38100</xdr:colOff>
      <xdr:row>107</xdr:row>
      <xdr:rowOff>110083</xdr:rowOff>
    </xdr:to>
    <xdr:sp macro="" textlink="">
      <xdr:nvSpPr>
        <xdr:cNvPr id="340" name="楕円 339">
          <a:extLst>
            <a:ext uri="{FF2B5EF4-FFF2-40B4-BE49-F238E27FC236}">
              <a16:creationId xmlns:a16="http://schemas.microsoft.com/office/drawing/2014/main" id="{A6346BC0-5981-444F-8894-07013B654AC5}"/>
            </a:ext>
          </a:extLst>
        </xdr:cNvPr>
        <xdr:cNvSpPr/>
      </xdr:nvSpPr>
      <xdr:spPr>
        <a:xfrm>
          <a:off x="21272500" y="18353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57683</xdr:rowOff>
    </xdr:from>
    <xdr:to>
      <xdr:col>116</xdr:col>
      <xdr:colOff>63500</xdr:colOff>
      <xdr:row>107</xdr:row>
      <xdr:rowOff>59283</xdr:rowOff>
    </xdr:to>
    <xdr:cxnSp macro="">
      <xdr:nvCxnSpPr>
        <xdr:cNvPr id="341" name="直線コネクタ 340">
          <a:extLst>
            <a:ext uri="{FF2B5EF4-FFF2-40B4-BE49-F238E27FC236}">
              <a16:creationId xmlns:a16="http://schemas.microsoft.com/office/drawing/2014/main" id="{9B7D8AB9-2792-43B6-AB46-A36236A4BC00}"/>
            </a:ext>
          </a:extLst>
        </xdr:cNvPr>
        <xdr:cNvCxnSpPr/>
      </xdr:nvCxnSpPr>
      <xdr:spPr>
        <a:xfrm flipV="1">
          <a:off x="21323300" y="18402833"/>
          <a:ext cx="838200" cy="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11455</xdr:rowOff>
    </xdr:from>
    <xdr:to>
      <xdr:col>107</xdr:col>
      <xdr:colOff>101600</xdr:colOff>
      <xdr:row>107</xdr:row>
      <xdr:rowOff>113055</xdr:rowOff>
    </xdr:to>
    <xdr:sp macro="" textlink="">
      <xdr:nvSpPr>
        <xdr:cNvPr id="342" name="楕円 341">
          <a:extLst>
            <a:ext uri="{FF2B5EF4-FFF2-40B4-BE49-F238E27FC236}">
              <a16:creationId xmlns:a16="http://schemas.microsoft.com/office/drawing/2014/main" id="{9EF40C8D-AA11-4C3C-AECA-4F064EF73380}"/>
            </a:ext>
          </a:extLst>
        </xdr:cNvPr>
        <xdr:cNvSpPr/>
      </xdr:nvSpPr>
      <xdr:spPr>
        <a:xfrm>
          <a:off x="20383500" y="18356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59283</xdr:rowOff>
    </xdr:from>
    <xdr:to>
      <xdr:col>111</xdr:col>
      <xdr:colOff>177800</xdr:colOff>
      <xdr:row>107</xdr:row>
      <xdr:rowOff>62255</xdr:rowOff>
    </xdr:to>
    <xdr:cxnSp macro="">
      <xdr:nvCxnSpPr>
        <xdr:cNvPr id="343" name="直線コネクタ 342">
          <a:extLst>
            <a:ext uri="{FF2B5EF4-FFF2-40B4-BE49-F238E27FC236}">
              <a16:creationId xmlns:a16="http://schemas.microsoft.com/office/drawing/2014/main" id="{10B9D0EF-8ABB-496E-9130-D20B8F414743}"/>
            </a:ext>
          </a:extLst>
        </xdr:cNvPr>
        <xdr:cNvCxnSpPr/>
      </xdr:nvCxnSpPr>
      <xdr:spPr>
        <a:xfrm flipV="1">
          <a:off x="20434300" y="18404433"/>
          <a:ext cx="889000" cy="2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11912</xdr:rowOff>
    </xdr:from>
    <xdr:to>
      <xdr:col>102</xdr:col>
      <xdr:colOff>165100</xdr:colOff>
      <xdr:row>107</xdr:row>
      <xdr:rowOff>113512</xdr:rowOff>
    </xdr:to>
    <xdr:sp macro="" textlink="">
      <xdr:nvSpPr>
        <xdr:cNvPr id="344" name="楕円 343">
          <a:extLst>
            <a:ext uri="{FF2B5EF4-FFF2-40B4-BE49-F238E27FC236}">
              <a16:creationId xmlns:a16="http://schemas.microsoft.com/office/drawing/2014/main" id="{075A8603-8EAF-46FA-91DB-CC24C4258035}"/>
            </a:ext>
          </a:extLst>
        </xdr:cNvPr>
        <xdr:cNvSpPr/>
      </xdr:nvSpPr>
      <xdr:spPr>
        <a:xfrm>
          <a:off x="19494500" y="18357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62255</xdr:rowOff>
    </xdr:from>
    <xdr:to>
      <xdr:col>107</xdr:col>
      <xdr:colOff>50800</xdr:colOff>
      <xdr:row>107</xdr:row>
      <xdr:rowOff>62712</xdr:rowOff>
    </xdr:to>
    <xdr:cxnSp macro="">
      <xdr:nvCxnSpPr>
        <xdr:cNvPr id="345" name="直線コネクタ 344">
          <a:extLst>
            <a:ext uri="{FF2B5EF4-FFF2-40B4-BE49-F238E27FC236}">
              <a16:creationId xmlns:a16="http://schemas.microsoft.com/office/drawing/2014/main" id="{1FB7C3A5-4B53-41B6-96B5-FF36C2DF041D}"/>
            </a:ext>
          </a:extLst>
        </xdr:cNvPr>
        <xdr:cNvCxnSpPr/>
      </xdr:nvCxnSpPr>
      <xdr:spPr>
        <a:xfrm flipV="1">
          <a:off x="19545300" y="18407405"/>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16714</xdr:rowOff>
    </xdr:from>
    <xdr:to>
      <xdr:col>98</xdr:col>
      <xdr:colOff>38100</xdr:colOff>
      <xdr:row>107</xdr:row>
      <xdr:rowOff>118314</xdr:rowOff>
    </xdr:to>
    <xdr:sp macro="" textlink="">
      <xdr:nvSpPr>
        <xdr:cNvPr id="346" name="楕円 345">
          <a:extLst>
            <a:ext uri="{FF2B5EF4-FFF2-40B4-BE49-F238E27FC236}">
              <a16:creationId xmlns:a16="http://schemas.microsoft.com/office/drawing/2014/main" id="{523D7043-3B9D-4F4C-AA96-30332ACFBCF1}"/>
            </a:ext>
          </a:extLst>
        </xdr:cNvPr>
        <xdr:cNvSpPr/>
      </xdr:nvSpPr>
      <xdr:spPr>
        <a:xfrm>
          <a:off x="18605500" y="18361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62712</xdr:rowOff>
    </xdr:from>
    <xdr:to>
      <xdr:col>102</xdr:col>
      <xdr:colOff>114300</xdr:colOff>
      <xdr:row>107</xdr:row>
      <xdr:rowOff>67514</xdr:rowOff>
    </xdr:to>
    <xdr:cxnSp macro="">
      <xdr:nvCxnSpPr>
        <xdr:cNvPr id="347" name="直線コネクタ 346">
          <a:extLst>
            <a:ext uri="{FF2B5EF4-FFF2-40B4-BE49-F238E27FC236}">
              <a16:creationId xmlns:a16="http://schemas.microsoft.com/office/drawing/2014/main" id="{1459C087-25F9-48B7-B383-3C4AFEEE2E9D}"/>
            </a:ext>
          </a:extLst>
        </xdr:cNvPr>
        <xdr:cNvCxnSpPr/>
      </xdr:nvCxnSpPr>
      <xdr:spPr>
        <a:xfrm flipV="1">
          <a:off x="18656300" y="18407862"/>
          <a:ext cx="889000" cy="4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73347</xdr:rowOff>
    </xdr:from>
    <xdr:ext cx="469744" cy="259045"/>
    <xdr:sp macro="" textlink="">
      <xdr:nvSpPr>
        <xdr:cNvPr id="348" name="n_1aveValue【庁舎】&#10;一人当たり面積">
          <a:extLst>
            <a:ext uri="{FF2B5EF4-FFF2-40B4-BE49-F238E27FC236}">
              <a16:creationId xmlns:a16="http://schemas.microsoft.com/office/drawing/2014/main" id="{53B96D17-0E24-4D16-91EA-122E3F27EFDD}"/>
            </a:ext>
          </a:extLst>
        </xdr:cNvPr>
        <xdr:cNvSpPr txBox="1"/>
      </xdr:nvSpPr>
      <xdr:spPr>
        <a:xfrm>
          <a:off x="21075727" y="18075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81576</xdr:rowOff>
    </xdr:from>
    <xdr:ext cx="469744" cy="259045"/>
    <xdr:sp macro="" textlink="">
      <xdr:nvSpPr>
        <xdr:cNvPr id="349" name="n_2aveValue【庁舎】&#10;一人当たり面積">
          <a:extLst>
            <a:ext uri="{FF2B5EF4-FFF2-40B4-BE49-F238E27FC236}">
              <a16:creationId xmlns:a16="http://schemas.microsoft.com/office/drawing/2014/main" id="{51FC8069-7261-437A-A796-B62B6D686161}"/>
            </a:ext>
          </a:extLst>
        </xdr:cNvPr>
        <xdr:cNvSpPr txBox="1"/>
      </xdr:nvSpPr>
      <xdr:spPr>
        <a:xfrm>
          <a:off x="20199427" y="18083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94606</xdr:rowOff>
    </xdr:from>
    <xdr:ext cx="469744" cy="259045"/>
    <xdr:sp macro="" textlink="">
      <xdr:nvSpPr>
        <xdr:cNvPr id="350" name="n_3aveValue【庁舎】&#10;一人当たり面積">
          <a:extLst>
            <a:ext uri="{FF2B5EF4-FFF2-40B4-BE49-F238E27FC236}">
              <a16:creationId xmlns:a16="http://schemas.microsoft.com/office/drawing/2014/main" id="{8CF32E74-1AA1-4830-8CAB-5B70D334A2C0}"/>
            </a:ext>
          </a:extLst>
        </xdr:cNvPr>
        <xdr:cNvSpPr txBox="1"/>
      </xdr:nvSpPr>
      <xdr:spPr>
        <a:xfrm>
          <a:off x="19310427" y="18096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104664</xdr:rowOff>
    </xdr:from>
    <xdr:ext cx="469744" cy="259045"/>
    <xdr:sp macro="" textlink="">
      <xdr:nvSpPr>
        <xdr:cNvPr id="351" name="n_4aveValue【庁舎】&#10;一人当たり面積">
          <a:extLst>
            <a:ext uri="{FF2B5EF4-FFF2-40B4-BE49-F238E27FC236}">
              <a16:creationId xmlns:a16="http://schemas.microsoft.com/office/drawing/2014/main" id="{CD694414-0578-4AE0-B6DF-AC381A78D9C5}"/>
            </a:ext>
          </a:extLst>
        </xdr:cNvPr>
        <xdr:cNvSpPr txBox="1"/>
      </xdr:nvSpPr>
      <xdr:spPr>
        <a:xfrm>
          <a:off x="18421427" y="18106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101210</xdr:rowOff>
    </xdr:from>
    <xdr:ext cx="469744" cy="259045"/>
    <xdr:sp macro="" textlink="">
      <xdr:nvSpPr>
        <xdr:cNvPr id="352" name="n_1mainValue【庁舎】&#10;一人当たり面積">
          <a:extLst>
            <a:ext uri="{FF2B5EF4-FFF2-40B4-BE49-F238E27FC236}">
              <a16:creationId xmlns:a16="http://schemas.microsoft.com/office/drawing/2014/main" id="{7C252241-9869-4759-BBF1-F771A0E9E457}"/>
            </a:ext>
          </a:extLst>
        </xdr:cNvPr>
        <xdr:cNvSpPr txBox="1"/>
      </xdr:nvSpPr>
      <xdr:spPr>
        <a:xfrm>
          <a:off x="21075727" y="18446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104182</xdr:rowOff>
    </xdr:from>
    <xdr:ext cx="469744" cy="259045"/>
    <xdr:sp macro="" textlink="">
      <xdr:nvSpPr>
        <xdr:cNvPr id="353" name="n_2mainValue【庁舎】&#10;一人当たり面積">
          <a:extLst>
            <a:ext uri="{FF2B5EF4-FFF2-40B4-BE49-F238E27FC236}">
              <a16:creationId xmlns:a16="http://schemas.microsoft.com/office/drawing/2014/main" id="{62EE3FA3-678A-4208-87FF-E6C2F278DC52}"/>
            </a:ext>
          </a:extLst>
        </xdr:cNvPr>
        <xdr:cNvSpPr txBox="1"/>
      </xdr:nvSpPr>
      <xdr:spPr>
        <a:xfrm>
          <a:off x="20199427" y="18449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104639</xdr:rowOff>
    </xdr:from>
    <xdr:ext cx="469744" cy="259045"/>
    <xdr:sp macro="" textlink="">
      <xdr:nvSpPr>
        <xdr:cNvPr id="354" name="n_3mainValue【庁舎】&#10;一人当たり面積">
          <a:extLst>
            <a:ext uri="{FF2B5EF4-FFF2-40B4-BE49-F238E27FC236}">
              <a16:creationId xmlns:a16="http://schemas.microsoft.com/office/drawing/2014/main" id="{F76C3F9B-1460-4A81-AEC2-01615617747A}"/>
            </a:ext>
          </a:extLst>
        </xdr:cNvPr>
        <xdr:cNvSpPr txBox="1"/>
      </xdr:nvSpPr>
      <xdr:spPr>
        <a:xfrm>
          <a:off x="19310427" y="18449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109441</xdr:rowOff>
    </xdr:from>
    <xdr:ext cx="469744" cy="259045"/>
    <xdr:sp macro="" textlink="">
      <xdr:nvSpPr>
        <xdr:cNvPr id="355" name="n_4mainValue【庁舎】&#10;一人当たり面積">
          <a:extLst>
            <a:ext uri="{FF2B5EF4-FFF2-40B4-BE49-F238E27FC236}">
              <a16:creationId xmlns:a16="http://schemas.microsoft.com/office/drawing/2014/main" id="{7960D25C-6B71-4A57-B584-06E572FA0C95}"/>
            </a:ext>
          </a:extLst>
        </xdr:cNvPr>
        <xdr:cNvSpPr txBox="1"/>
      </xdr:nvSpPr>
      <xdr:spPr>
        <a:xfrm>
          <a:off x="18421427" y="18454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356" name="正方形/長方形 355">
          <a:extLst>
            <a:ext uri="{FF2B5EF4-FFF2-40B4-BE49-F238E27FC236}">
              <a16:creationId xmlns:a16="http://schemas.microsoft.com/office/drawing/2014/main" id="{3D9E3C0C-3C6D-42C9-BF48-113F5133471E}"/>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357" name="正方形/長方形 356">
          <a:extLst>
            <a:ext uri="{FF2B5EF4-FFF2-40B4-BE49-F238E27FC236}">
              <a16:creationId xmlns:a16="http://schemas.microsoft.com/office/drawing/2014/main" id="{89C7F6C1-5920-4F2F-B7ED-40C4B9F9D17E}"/>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358" name="テキスト ボックス 357">
          <a:extLst>
            <a:ext uri="{FF2B5EF4-FFF2-40B4-BE49-F238E27FC236}">
              <a16:creationId xmlns:a16="http://schemas.microsoft.com/office/drawing/2014/main" id="{9EAB3553-D472-47D8-A565-325C9721C6F6}"/>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庁舎については減価償却が著しい。築</a:t>
          </a:r>
          <a:r>
            <a:rPr kumimoji="1" lang="en-US" altLang="ja-JP" sz="1100">
              <a:solidFill>
                <a:schemeClr val="dk1"/>
              </a:solidFill>
              <a:effectLst/>
              <a:latin typeface="+mn-lt"/>
              <a:ea typeface="+mn-ea"/>
              <a:cs typeface="+mn-cs"/>
            </a:rPr>
            <a:t>50</a:t>
          </a:r>
          <a:r>
            <a:rPr kumimoji="1" lang="ja-JP" altLang="ja-JP" sz="1100">
              <a:solidFill>
                <a:schemeClr val="dk1"/>
              </a:solidFill>
              <a:effectLst/>
              <a:latin typeface="+mn-lt"/>
              <a:ea typeface="+mn-ea"/>
              <a:cs typeface="+mn-cs"/>
            </a:rPr>
            <a:t>年以上が経過し、建て替えに向けて基金の積立を始めているが、建て替えまでの細かい維持修繕計画を策定する必要があると考える。</a:t>
          </a:r>
          <a:endParaRPr lang="ja-JP" altLang="ja-JP" sz="1400">
            <a:effectLst/>
          </a:endParaRPr>
        </a:p>
        <a:p>
          <a:r>
            <a:rPr kumimoji="1" lang="ja-JP" altLang="ja-JP" sz="1100">
              <a:solidFill>
                <a:schemeClr val="dk1"/>
              </a:solidFill>
              <a:effectLst/>
              <a:latin typeface="+mn-lt"/>
              <a:ea typeface="+mn-ea"/>
              <a:cs typeface="+mn-cs"/>
            </a:rPr>
            <a:t>体育館は築</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年以上が経過している状況であり、計画的に維持管理している。プールは比較的新しい施設であるが、細かい修繕が発生してきている。</a:t>
          </a:r>
          <a:endParaRPr lang="ja-JP" altLang="ja-JP" sz="1400">
            <a:effectLst/>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304;&#36001;&#25919;&#29366;&#27841;&#36039;&#26009;&#38598;&#12305;_013994_&#20140;&#26997;&#30010;_2024/&#12304;&#36001;&#25919;&#29366;&#27841;&#36039;&#26009;&#38598;&#12305;_013994_&#20140;&#26997;&#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70.099999999999994</v>
          </cell>
          <cell r="BX53">
            <v>68.7</v>
          </cell>
          <cell r="CF53">
            <v>69.599999999999994</v>
          </cell>
          <cell r="CN53">
            <v>70</v>
          </cell>
          <cell r="CV53">
            <v>70.5</v>
          </cell>
        </row>
        <row r="55">
          <cell r="AN55" t="str">
            <v>類似団体内平均値</v>
          </cell>
          <cell r="BP55">
            <v>0</v>
          </cell>
          <cell r="BX55">
            <v>0</v>
          </cell>
          <cell r="CF55">
            <v>0</v>
          </cell>
          <cell r="CN55">
            <v>0</v>
          </cell>
          <cell r="CV55">
            <v>0</v>
          </cell>
        </row>
        <row r="57">
          <cell r="BP57">
            <v>61</v>
          </cell>
          <cell r="BX57">
            <v>62.2</v>
          </cell>
          <cell r="CF57">
            <v>63.6</v>
          </cell>
          <cell r="CN57">
            <v>65.900000000000006</v>
          </cell>
          <cell r="CV57">
            <v>66.599999999999994</v>
          </cell>
        </row>
        <row r="72">
          <cell r="BP72" t="str">
            <v>R02</v>
          </cell>
          <cell r="BX72" t="str">
            <v>R03</v>
          </cell>
          <cell r="CF72" t="str">
            <v>R04</v>
          </cell>
          <cell r="CN72" t="str">
            <v>R05</v>
          </cell>
          <cell r="CV72" t="str">
            <v>R06</v>
          </cell>
        </row>
        <row r="73">
          <cell r="AN73" t="str">
            <v>当該団体値</v>
          </cell>
        </row>
        <row r="75">
          <cell r="BP75">
            <v>7.2</v>
          </cell>
          <cell r="BX75">
            <v>7.6</v>
          </cell>
          <cell r="CF75">
            <v>7.9</v>
          </cell>
          <cell r="CN75">
            <v>8</v>
          </cell>
          <cell r="CV75">
            <v>8.1</v>
          </cell>
        </row>
        <row r="77">
          <cell r="AN77" t="str">
            <v>類似団体内平均値</v>
          </cell>
          <cell r="BP77">
            <v>0</v>
          </cell>
          <cell r="BX77">
            <v>0</v>
          </cell>
          <cell r="CF77">
            <v>0</v>
          </cell>
          <cell r="CN77">
            <v>0</v>
          </cell>
          <cell r="CV77">
            <v>0</v>
          </cell>
        </row>
        <row r="79">
          <cell r="BP79">
            <v>7.4</v>
          </cell>
          <cell r="BX79">
            <v>7.5</v>
          </cell>
          <cell r="CF79">
            <v>7.5</v>
          </cell>
          <cell r="CN79">
            <v>7.7</v>
          </cell>
          <cell r="CV79">
            <v>8</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379" t="s">
        <v>76</v>
      </c>
      <c r="C1" s="379"/>
      <c r="D1" s="379"/>
      <c r="E1" s="379"/>
      <c r="F1" s="379"/>
      <c r="G1" s="379"/>
      <c r="H1" s="379"/>
      <c r="I1" s="379"/>
      <c r="J1" s="379"/>
      <c r="K1" s="379"/>
      <c r="L1" s="379"/>
      <c r="M1" s="379"/>
      <c r="N1" s="379"/>
      <c r="O1" s="379"/>
      <c r="P1" s="379"/>
      <c r="Q1" s="379"/>
      <c r="R1" s="379"/>
      <c r="S1" s="379"/>
      <c r="T1" s="379"/>
      <c r="U1" s="379"/>
      <c r="V1" s="379"/>
      <c r="W1" s="379"/>
      <c r="X1" s="379"/>
      <c r="Y1" s="379"/>
      <c r="Z1" s="379"/>
      <c r="AA1" s="379"/>
      <c r="AB1" s="379"/>
      <c r="AC1" s="379"/>
      <c r="AD1" s="379"/>
      <c r="AE1" s="379"/>
      <c r="AF1" s="379"/>
      <c r="AG1" s="379"/>
      <c r="AH1" s="379"/>
      <c r="AI1" s="379"/>
      <c r="AJ1" s="379"/>
      <c r="AK1" s="379"/>
      <c r="AL1" s="379"/>
      <c r="AM1" s="379"/>
      <c r="AN1" s="379"/>
      <c r="AO1" s="379"/>
      <c r="AP1" s="379"/>
      <c r="AQ1" s="379"/>
      <c r="AR1" s="379"/>
      <c r="AS1" s="379"/>
      <c r="AT1" s="379"/>
      <c r="AU1" s="379"/>
      <c r="AV1" s="379"/>
      <c r="AW1" s="379"/>
      <c r="AX1" s="379"/>
      <c r="AY1" s="379"/>
      <c r="AZ1" s="379"/>
      <c r="BA1" s="379"/>
      <c r="BB1" s="379"/>
      <c r="BC1" s="379"/>
      <c r="BD1" s="379"/>
      <c r="BE1" s="379"/>
      <c r="BF1" s="379"/>
      <c r="BG1" s="379"/>
      <c r="BH1" s="379"/>
      <c r="BI1" s="379"/>
      <c r="BJ1" s="379"/>
      <c r="BK1" s="379"/>
      <c r="BL1" s="379"/>
      <c r="BM1" s="379"/>
      <c r="BN1" s="379"/>
      <c r="BO1" s="379"/>
      <c r="BP1" s="379"/>
      <c r="BQ1" s="379"/>
      <c r="BR1" s="379"/>
      <c r="BS1" s="379"/>
      <c r="BT1" s="379"/>
      <c r="BU1" s="379"/>
      <c r="BV1" s="379"/>
      <c r="BW1" s="379"/>
      <c r="BX1" s="379"/>
      <c r="BY1" s="379"/>
      <c r="BZ1" s="379"/>
      <c r="CA1" s="379"/>
      <c r="CB1" s="379"/>
      <c r="CC1" s="379"/>
      <c r="CD1" s="379"/>
      <c r="CE1" s="379"/>
      <c r="CF1" s="379"/>
      <c r="CG1" s="379"/>
      <c r="CH1" s="379"/>
      <c r="CI1" s="379"/>
      <c r="CJ1" s="379"/>
      <c r="CK1" s="379"/>
      <c r="CL1" s="379"/>
      <c r="CM1" s="379"/>
      <c r="CN1" s="379"/>
      <c r="CO1" s="379"/>
      <c r="CP1" s="379"/>
      <c r="CQ1" s="379"/>
      <c r="CR1" s="379"/>
      <c r="CS1" s="379"/>
      <c r="CT1" s="379"/>
      <c r="CU1" s="379"/>
      <c r="CV1" s="379"/>
      <c r="CW1" s="379"/>
      <c r="CX1" s="379"/>
      <c r="CY1" s="379"/>
      <c r="CZ1" s="379"/>
      <c r="DA1" s="379"/>
      <c r="DB1" s="379"/>
      <c r="DC1" s="379"/>
      <c r="DD1" s="379"/>
      <c r="DE1" s="379"/>
      <c r="DF1" s="379"/>
      <c r="DG1" s="379"/>
      <c r="DH1" s="379"/>
      <c r="DI1" s="379"/>
      <c r="DJ1" s="169"/>
      <c r="DK1" s="169"/>
      <c r="DL1" s="169"/>
      <c r="DM1" s="169"/>
      <c r="DN1" s="169"/>
      <c r="DO1" s="169"/>
    </row>
    <row r="2" spans="1:119" ht="24.75" thickBot="1" x14ac:dyDescent="0.2">
      <c r="B2" s="170" t="s">
        <v>77</v>
      </c>
      <c r="C2" s="170"/>
      <c r="D2" s="171"/>
    </row>
    <row r="3" spans="1:119" ht="18.75" customHeight="1" thickBot="1" x14ac:dyDescent="0.2">
      <c r="A3" s="169"/>
      <c r="B3" s="380" t="s">
        <v>78</v>
      </c>
      <c r="C3" s="381"/>
      <c r="D3" s="381"/>
      <c r="E3" s="382"/>
      <c r="F3" s="382"/>
      <c r="G3" s="382"/>
      <c r="H3" s="382"/>
      <c r="I3" s="382"/>
      <c r="J3" s="382"/>
      <c r="K3" s="382"/>
      <c r="L3" s="382" t="s">
        <v>79</v>
      </c>
      <c r="M3" s="382"/>
      <c r="N3" s="382"/>
      <c r="O3" s="382"/>
      <c r="P3" s="382"/>
      <c r="Q3" s="382"/>
      <c r="R3" s="389"/>
      <c r="S3" s="389"/>
      <c r="T3" s="389"/>
      <c r="U3" s="389"/>
      <c r="V3" s="390"/>
      <c r="W3" s="364" t="s">
        <v>80</v>
      </c>
      <c r="X3" s="365"/>
      <c r="Y3" s="365"/>
      <c r="Z3" s="365"/>
      <c r="AA3" s="365"/>
      <c r="AB3" s="381"/>
      <c r="AC3" s="389" t="s">
        <v>81</v>
      </c>
      <c r="AD3" s="365"/>
      <c r="AE3" s="365"/>
      <c r="AF3" s="365"/>
      <c r="AG3" s="365"/>
      <c r="AH3" s="365"/>
      <c r="AI3" s="365"/>
      <c r="AJ3" s="365"/>
      <c r="AK3" s="365"/>
      <c r="AL3" s="366"/>
      <c r="AM3" s="364" t="s">
        <v>82</v>
      </c>
      <c r="AN3" s="365"/>
      <c r="AO3" s="365"/>
      <c r="AP3" s="365"/>
      <c r="AQ3" s="365"/>
      <c r="AR3" s="365"/>
      <c r="AS3" s="365"/>
      <c r="AT3" s="365"/>
      <c r="AU3" s="365"/>
      <c r="AV3" s="365"/>
      <c r="AW3" s="365"/>
      <c r="AX3" s="366"/>
      <c r="AY3" s="401" t="s">
        <v>1</v>
      </c>
      <c r="AZ3" s="402"/>
      <c r="BA3" s="402"/>
      <c r="BB3" s="402"/>
      <c r="BC3" s="402"/>
      <c r="BD3" s="402"/>
      <c r="BE3" s="402"/>
      <c r="BF3" s="402"/>
      <c r="BG3" s="402"/>
      <c r="BH3" s="402"/>
      <c r="BI3" s="402"/>
      <c r="BJ3" s="402"/>
      <c r="BK3" s="402"/>
      <c r="BL3" s="402"/>
      <c r="BM3" s="403"/>
      <c r="BN3" s="364" t="s">
        <v>83</v>
      </c>
      <c r="BO3" s="365"/>
      <c r="BP3" s="365"/>
      <c r="BQ3" s="365"/>
      <c r="BR3" s="365"/>
      <c r="BS3" s="365"/>
      <c r="BT3" s="365"/>
      <c r="BU3" s="366"/>
      <c r="BV3" s="364" t="s">
        <v>84</v>
      </c>
      <c r="BW3" s="365"/>
      <c r="BX3" s="365"/>
      <c r="BY3" s="365"/>
      <c r="BZ3" s="365"/>
      <c r="CA3" s="365"/>
      <c r="CB3" s="365"/>
      <c r="CC3" s="366"/>
      <c r="CD3" s="401" t="s">
        <v>1</v>
      </c>
      <c r="CE3" s="402"/>
      <c r="CF3" s="402"/>
      <c r="CG3" s="402"/>
      <c r="CH3" s="402"/>
      <c r="CI3" s="402"/>
      <c r="CJ3" s="402"/>
      <c r="CK3" s="402"/>
      <c r="CL3" s="402"/>
      <c r="CM3" s="402"/>
      <c r="CN3" s="402"/>
      <c r="CO3" s="402"/>
      <c r="CP3" s="402"/>
      <c r="CQ3" s="402"/>
      <c r="CR3" s="402"/>
      <c r="CS3" s="403"/>
      <c r="CT3" s="364" t="s">
        <v>85</v>
      </c>
      <c r="CU3" s="365"/>
      <c r="CV3" s="365"/>
      <c r="CW3" s="365"/>
      <c r="CX3" s="365"/>
      <c r="CY3" s="365"/>
      <c r="CZ3" s="365"/>
      <c r="DA3" s="366"/>
      <c r="DB3" s="364" t="s">
        <v>86</v>
      </c>
      <c r="DC3" s="365"/>
      <c r="DD3" s="365"/>
      <c r="DE3" s="365"/>
      <c r="DF3" s="365"/>
      <c r="DG3" s="365"/>
      <c r="DH3" s="365"/>
      <c r="DI3" s="366"/>
    </row>
    <row r="4" spans="1:119" ht="18.75" customHeight="1" x14ac:dyDescent="0.15">
      <c r="A4" s="169"/>
      <c r="B4" s="383"/>
      <c r="C4" s="384"/>
      <c r="D4" s="384"/>
      <c r="E4" s="385"/>
      <c r="F4" s="385"/>
      <c r="G4" s="385"/>
      <c r="H4" s="385"/>
      <c r="I4" s="385"/>
      <c r="J4" s="385"/>
      <c r="K4" s="385"/>
      <c r="L4" s="385"/>
      <c r="M4" s="385"/>
      <c r="N4" s="385"/>
      <c r="O4" s="385"/>
      <c r="P4" s="385"/>
      <c r="Q4" s="385"/>
      <c r="R4" s="391"/>
      <c r="S4" s="391"/>
      <c r="T4" s="391"/>
      <c r="U4" s="391"/>
      <c r="V4" s="392"/>
      <c r="W4" s="395"/>
      <c r="X4" s="396"/>
      <c r="Y4" s="396"/>
      <c r="Z4" s="396"/>
      <c r="AA4" s="396"/>
      <c r="AB4" s="384"/>
      <c r="AC4" s="391"/>
      <c r="AD4" s="396"/>
      <c r="AE4" s="396"/>
      <c r="AF4" s="396"/>
      <c r="AG4" s="396"/>
      <c r="AH4" s="396"/>
      <c r="AI4" s="396"/>
      <c r="AJ4" s="396"/>
      <c r="AK4" s="396"/>
      <c r="AL4" s="399"/>
      <c r="AM4" s="397"/>
      <c r="AN4" s="398"/>
      <c r="AO4" s="398"/>
      <c r="AP4" s="398"/>
      <c r="AQ4" s="398"/>
      <c r="AR4" s="398"/>
      <c r="AS4" s="398"/>
      <c r="AT4" s="398"/>
      <c r="AU4" s="398"/>
      <c r="AV4" s="398"/>
      <c r="AW4" s="398"/>
      <c r="AX4" s="400"/>
      <c r="AY4" s="367" t="s">
        <v>87</v>
      </c>
      <c r="AZ4" s="368"/>
      <c r="BA4" s="368"/>
      <c r="BB4" s="368"/>
      <c r="BC4" s="368"/>
      <c r="BD4" s="368"/>
      <c r="BE4" s="368"/>
      <c r="BF4" s="368"/>
      <c r="BG4" s="368"/>
      <c r="BH4" s="368"/>
      <c r="BI4" s="368"/>
      <c r="BJ4" s="368"/>
      <c r="BK4" s="368"/>
      <c r="BL4" s="368"/>
      <c r="BM4" s="369"/>
      <c r="BN4" s="370">
        <v>5097915</v>
      </c>
      <c r="BO4" s="371"/>
      <c r="BP4" s="371"/>
      <c r="BQ4" s="371"/>
      <c r="BR4" s="371"/>
      <c r="BS4" s="371"/>
      <c r="BT4" s="371"/>
      <c r="BU4" s="372"/>
      <c r="BV4" s="370">
        <v>4984965</v>
      </c>
      <c r="BW4" s="371"/>
      <c r="BX4" s="371"/>
      <c r="BY4" s="371"/>
      <c r="BZ4" s="371"/>
      <c r="CA4" s="371"/>
      <c r="CB4" s="371"/>
      <c r="CC4" s="372"/>
      <c r="CD4" s="373" t="s">
        <v>88</v>
      </c>
      <c r="CE4" s="374"/>
      <c r="CF4" s="374"/>
      <c r="CG4" s="374"/>
      <c r="CH4" s="374"/>
      <c r="CI4" s="374"/>
      <c r="CJ4" s="374"/>
      <c r="CK4" s="374"/>
      <c r="CL4" s="374"/>
      <c r="CM4" s="374"/>
      <c r="CN4" s="374"/>
      <c r="CO4" s="374"/>
      <c r="CP4" s="374"/>
      <c r="CQ4" s="374"/>
      <c r="CR4" s="374"/>
      <c r="CS4" s="375"/>
      <c r="CT4" s="376">
        <v>1.8</v>
      </c>
      <c r="CU4" s="377"/>
      <c r="CV4" s="377"/>
      <c r="CW4" s="377"/>
      <c r="CX4" s="377"/>
      <c r="CY4" s="377"/>
      <c r="CZ4" s="377"/>
      <c r="DA4" s="378"/>
      <c r="DB4" s="376">
        <v>1.9</v>
      </c>
      <c r="DC4" s="377"/>
      <c r="DD4" s="377"/>
      <c r="DE4" s="377"/>
      <c r="DF4" s="377"/>
      <c r="DG4" s="377"/>
      <c r="DH4" s="377"/>
      <c r="DI4" s="378"/>
    </row>
    <row r="5" spans="1:119" ht="18.75" customHeight="1" x14ac:dyDescent="0.15">
      <c r="A5" s="169"/>
      <c r="B5" s="386"/>
      <c r="C5" s="387"/>
      <c r="D5" s="387"/>
      <c r="E5" s="388"/>
      <c r="F5" s="388"/>
      <c r="G5" s="388"/>
      <c r="H5" s="388"/>
      <c r="I5" s="388"/>
      <c r="J5" s="388"/>
      <c r="K5" s="388"/>
      <c r="L5" s="388"/>
      <c r="M5" s="388"/>
      <c r="N5" s="388"/>
      <c r="O5" s="388"/>
      <c r="P5" s="388"/>
      <c r="Q5" s="388"/>
      <c r="R5" s="393"/>
      <c r="S5" s="393"/>
      <c r="T5" s="393"/>
      <c r="U5" s="393"/>
      <c r="V5" s="394"/>
      <c r="W5" s="397"/>
      <c r="X5" s="398"/>
      <c r="Y5" s="398"/>
      <c r="Z5" s="398"/>
      <c r="AA5" s="398"/>
      <c r="AB5" s="387"/>
      <c r="AC5" s="393"/>
      <c r="AD5" s="398"/>
      <c r="AE5" s="398"/>
      <c r="AF5" s="398"/>
      <c r="AG5" s="398"/>
      <c r="AH5" s="398"/>
      <c r="AI5" s="398"/>
      <c r="AJ5" s="398"/>
      <c r="AK5" s="398"/>
      <c r="AL5" s="400"/>
      <c r="AM5" s="430" t="s">
        <v>89</v>
      </c>
      <c r="AN5" s="431"/>
      <c r="AO5" s="431"/>
      <c r="AP5" s="431"/>
      <c r="AQ5" s="431"/>
      <c r="AR5" s="431"/>
      <c r="AS5" s="431"/>
      <c r="AT5" s="432"/>
      <c r="AU5" s="433" t="s">
        <v>90</v>
      </c>
      <c r="AV5" s="434"/>
      <c r="AW5" s="434"/>
      <c r="AX5" s="434"/>
      <c r="AY5" s="435" t="s">
        <v>91</v>
      </c>
      <c r="AZ5" s="436"/>
      <c r="BA5" s="436"/>
      <c r="BB5" s="436"/>
      <c r="BC5" s="436"/>
      <c r="BD5" s="436"/>
      <c r="BE5" s="436"/>
      <c r="BF5" s="436"/>
      <c r="BG5" s="436"/>
      <c r="BH5" s="436"/>
      <c r="BI5" s="436"/>
      <c r="BJ5" s="436"/>
      <c r="BK5" s="436"/>
      <c r="BL5" s="436"/>
      <c r="BM5" s="437"/>
      <c r="BN5" s="438">
        <v>5047513</v>
      </c>
      <c r="BO5" s="439"/>
      <c r="BP5" s="439"/>
      <c r="BQ5" s="439"/>
      <c r="BR5" s="439"/>
      <c r="BS5" s="439"/>
      <c r="BT5" s="439"/>
      <c r="BU5" s="440"/>
      <c r="BV5" s="438">
        <v>4913679</v>
      </c>
      <c r="BW5" s="439"/>
      <c r="BX5" s="439"/>
      <c r="BY5" s="439"/>
      <c r="BZ5" s="439"/>
      <c r="CA5" s="439"/>
      <c r="CB5" s="439"/>
      <c r="CC5" s="440"/>
      <c r="CD5" s="441" t="s">
        <v>92</v>
      </c>
      <c r="CE5" s="442"/>
      <c r="CF5" s="442"/>
      <c r="CG5" s="442"/>
      <c r="CH5" s="442"/>
      <c r="CI5" s="442"/>
      <c r="CJ5" s="442"/>
      <c r="CK5" s="442"/>
      <c r="CL5" s="442"/>
      <c r="CM5" s="442"/>
      <c r="CN5" s="442"/>
      <c r="CO5" s="442"/>
      <c r="CP5" s="442"/>
      <c r="CQ5" s="442"/>
      <c r="CR5" s="442"/>
      <c r="CS5" s="443"/>
      <c r="CT5" s="404">
        <v>77.8</v>
      </c>
      <c r="CU5" s="405"/>
      <c r="CV5" s="405"/>
      <c r="CW5" s="405"/>
      <c r="CX5" s="405"/>
      <c r="CY5" s="405"/>
      <c r="CZ5" s="405"/>
      <c r="DA5" s="406"/>
      <c r="DB5" s="404">
        <v>78</v>
      </c>
      <c r="DC5" s="405"/>
      <c r="DD5" s="405"/>
      <c r="DE5" s="405"/>
      <c r="DF5" s="405"/>
      <c r="DG5" s="405"/>
      <c r="DH5" s="405"/>
      <c r="DI5" s="406"/>
    </row>
    <row r="6" spans="1:119" ht="18.75" customHeight="1" x14ac:dyDescent="0.15">
      <c r="A6" s="169"/>
      <c r="B6" s="407" t="s">
        <v>93</v>
      </c>
      <c r="C6" s="408"/>
      <c r="D6" s="408"/>
      <c r="E6" s="409"/>
      <c r="F6" s="409"/>
      <c r="G6" s="409"/>
      <c r="H6" s="409"/>
      <c r="I6" s="409"/>
      <c r="J6" s="409"/>
      <c r="K6" s="409"/>
      <c r="L6" s="409" t="s">
        <v>94</v>
      </c>
      <c r="M6" s="409"/>
      <c r="N6" s="409"/>
      <c r="O6" s="409"/>
      <c r="P6" s="409"/>
      <c r="Q6" s="409"/>
      <c r="R6" s="413"/>
      <c r="S6" s="413"/>
      <c r="T6" s="413"/>
      <c r="U6" s="413"/>
      <c r="V6" s="414"/>
      <c r="W6" s="417" t="s">
        <v>95</v>
      </c>
      <c r="X6" s="418"/>
      <c r="Y6" s="418"/>
      <c r="Z6" s="418"/>
      <c r="AA6" s="418"/>
      <c r="AB6" s="408"/>
      <c r="AC6" s="421" t="s">
        <v>96</v>
      </c>
      <c r="AD6" s="422"/>
      <c r="AE6" s="422"/>
      <c r="AF6" s="422"/>
      <c r="AG6" s="422"/>
      <c r="AH6" s="422"/>
      <c r="AI6" s="422"/>
      <c r="AJ6" s="422"/>
      <c r="AK6" s="422"/>
      <c r="AL6" s="423"/>
      <c r="AM6" s="430" t="s">
        <v>97</v>
      </c>
      <c r="AN6" s="431"/>
      <c r="AO6" s="431"/>
      <c r="AP6" s="431"/>
      <c r="AQ6" s="431"/>
      <c r="AR6" s="431"/>
      <c r="AS6" s="431"/>
      <c r="AT6" s="432"/>
      <c r="AU6" s="433" t="s">
        <v>90</v>
      </c>
      <c r="AV6" s="434"/>
      <c r="AW6" s="434"/>
      <c r="AX6" s="434"/>
      <c r="AY6" s="435" t="s">
        <v>98</v>
      </c>
      <c r="AZ6" s="436"/>
      <c r="BA6" s="436"/>
      <c r="BB6" s="436"/>
      <c r="BC6" s="436"/>
      <c r="BD6" s="436"/>
      <c r="BE6" s="436"/>
      <c r="BF6" s="436"/>
      <c r="BG6" s="436"/>
      <c r="BH6" s="436"/>
      <c r="BI6" s="436"/>
      <c r="BJ6" s="436"/>
      <c r="BK6" s="436"/>
      <c r="BL6" s="436"/>
      <c r="BM6" s="437"/>
      <c r="BN6" s="438">
        <v>50402</v>
      </c>
      <c r="BO6" s="439"/>
      <c r="BP6" s="439"/>
      <c r="BQ6" s="439"/>
      <c r="BR6" s="439"/>
      <c r="BS6" s="439"/>
      <c r="BT6" s="439"/>
      <c r="BU6" s="440"/>
      <c r="BV6" s="438">
        <v>71286</v>
      </c>
      <c r="BW6" s="439"/>
      <c r="BX6" s="439"/>
      <c r="BY6" s="439"/>
      <c r="BZ6" s="439"/>
      <c r="CA6" s="439"/>
      <c r="CB6" s="439"/>
      <c r="CC6" s="440"/>
      <c r="CD6" s="441" t="s">
        <v>99</v>
      </c>
      <c r="CE6" s="442"/>
      <c r="CF6" s="442"/>
      <c r="CG6" s="442"/>
      <c r="CH6" s="442"/>
      <c r="CI6" s="442"/>
      <c r="CJ6" s="442"/>
      <c r="CK6" s="442"/>
      <c r="CL6" s="442"/>
      <c r="CM6" s="442"/>
      <c r="CN6" s="442"/>
      <c r="CO6" s="442"/>
      <c r="CP6" s="442"/>
      <c r="CQ6" s="442"/>
      <c r="CR6" s="442"/>
      <c r="CS6" s="443"/>
      <c r="CT6" s="444">
        <v>78.3</v>
      </c>
      <c r="CU6" s="445"/>
      <c r="CV6" s="445"/>
      <c r="CW6" s="445"/>
      <c r="CX6" s="445"/>
      <c r="CY6" s="445"/>
      <c r="CZ6" s="445"/>
      <c r="DA6" s="446"/>
      <c r="DB6" s="444">
        <v>79.099999999999994</v>
      </c>
      <c r="DC6" s="445"/>
      <c r="DD6" s="445"/>
      <c r="DE6" s="445"/>
      <c r="DF6" s="445"/>
      <c r="DG6" s="445"/>
      <c r="DH6" s="445"/>
      <c r="DI6" s="446"/>
    </row>
    <row r="7" spans="1:119" ht="18.75" customHeight="1" x14ac:dyDescent="0.15">
      <c r="A7" s="169"/>
      <c r="B7" s="383"/>
      <c r="C7" s="384"/>
      <c r="D7" s="384"/>
      <c r="E7" s="385"/>
      <c r="F7" s="385"/>
      <c r="G7" s="385"/>
      <c r="H7" s="385"/>
      <c r="I7" s="385"/>
      <c r="J7" s="385"/>
      <c r="K7" s="385"/>
      <c r="L7" s="385"/>
      <c r="M7" s="385"/>
      <c r="N7" s="385"/>
      <c r="O7" s="385"/>
      <c r="P7" s="385"/>
      <c r="Q7" s="385"/>
      <c r="R7" s="391"/>
      <c r="S7" s="391"/>
      <c r="T7" s="391"/>
      <c r="U7" s="391"/>
      <c r="V7" s="392"/>
      <c r="W7" s="395"/>
      <c r="X7" s="396"/>
      <c r="Y7" s="396"/>
      <c r="Z7" s="396"/>
      <c r="AA7" s="396"/>
      <c r="AB7" s="384"/>
      <c r="AC7" s="424"/>
      <c r="AD7" s="425"/>
      <c r="AE7" s="425"/>
      <c r="AF7" s="425"/>
      <c r="AG7" s="425"/>
      <c r="AH7" s="425"/>
      <c r="AI7" s="425"/>
      <c r="AJ7" s="425"/>
      <c r="AK7" s="425"/>
      <c r="AL7" s="426"/>
      <c r="AM7" s="430" t="s">
        <v>100</v>
      </c>
      <c r="AN7" s="431"/>
      <c r="AO7" s="431"/>
      <c r="AP7" s="431"/>
      <c r="AQ7" s="431"/>
      <c r="AR7" s="431"/>
      <c r="AS7" s="431"/>
      <c r="AT7" s="432"/>
      <c r="AU7" s="433" t="s">
        <v>90</v>
      </c>
      <c r="AV7" s="434"/>
      <c r="AW7" s="434"/>
      <c r="AX7" s="434"/>
      <c r="AY7" s="435" t="s">
        <v>101</v>
      </c>
      <c r="AZ7" s="436"/>
      <c r="BA7" s="436"/>
      <c r="BB7" s="436"/>
      <c r="BC7" s="436"/>
      <c r="BD7" s="436"/>
      <c r="BE7" s="436"/>
      <c r="BF7" s="436"/>
      <c r="BG7" s="436"/>
      <c r="BH7" s="436"/>
      <c r="BI7" s="436"/>
      <c r="BJ7" s="436"/>
      <c r="BK7" s="436"/>
      <c r="BL7" s="436"/>
      <c r="BM7" s="437"/>
      <c r="BN7" s="438">
        <v>1319</v>
      </c>
      <c r="BO7" s="439"/>
      <c r="BP7" s="439"/>
      <c r="BQ7" s="439"/>
      <c r="BR7" s="439"/>
      <c r="BS7" s="439"/>
      <c r="BT7" s="439"/>
      <c r="BU7" s="440"/>
      <c r="BV7" s="438">
        <v>20657</v>
      </c>
      <c r="BW7" s="439"/>
      <c r="BX7" s="439"/>
      <c r="BY7" s="439"/>
      <c r="BZ7" s="439"/>
      <c r="CA7" s="439"/>
      <c r="CB7" s="439"/>
      <c r="CC7" s="440"/>
      <c r="CD7" s="441" t="s">
        <v>102</v>
      </c>
      <c r="CE7" s="442"/>
      <c r="CF7" s="442"/>
      <c r="CG7" s="442"/>
      <c r="CH7" s="442"/>
      <c r="CI7" s="442"/>
      <c r="CJ7" s="442"/>
      <c r="CK7" s="442"/>
      <c r="CL7" s="442"/>
      <c r="CM7" s="442"/>
      <c r="CN7" s="442"/>
      <c r="CO7" s="442"/>
      <c r="CP7" s="442"/>
      <c r="CQ7" s="442"/>
      <c r="CR7" s="442"/>
      <c r="CS7" s="443"/>
      <c r="CT7" s="438">
        <v>2783973</v>
      </c>
      <c r="CU7" s="439"/>
      <c r="CV7" s="439"/>
      <c r="CW7" s="439"/>
      <c r="CX7" s="439"/>
      <c r="CY7" s="439"/>
      <c r="CZ7" s="439"/>
      <c r="DA7" s="440"/>
      <c r="DB7" s="438">
        <v>2706764</v>
      </c>
      <c r="DC7" s="439"/>
      <c r="DD7" s="439"/>
      <c r="DE7" s="439"/>
      <c r="DF7" s="439"/>
      <c r="DG7" s="439"/>
      <c r="DH7" s="439"/>
      <c r="DI7" s="440"/>
    </row>
    <row r="8" spans="1:119" ht="18.75" customHeight="1" thickBot="1" x14ac:dyDescent="0.2">
      <c r="A8" s="169"/>
      <c r="B8" s="410"/>
      <c r="C8" s="411"/>
      <c r="D8" s="411"/>
      <c r="E8" s="412"/>
      <c r="F8" s="412"/>
      <c r="G8" s="412"/>
      <c r="H8" s="412"/>
      <c r="I8" s="412"/>
      <c r="J8" s="412"/>
      <c r="K8" s="412"/>
      <c r="L8" s="412"/>
      <c r="M8" s="412"/>
      <c r="N8" s="412"/>
      <c r="O8" s="412"/>
      <c r="P8" s="412"/>
      <c r="Q8" s="412"/>
      <c r="R8" s="415"/>
      <c r="S8" s="415"/>
      <c r="T8" s="415"/>
      <c r="U8" s="415"/>
      <c r="V8" s="416"/>
      <c r="W8" s="419"/>
      <c r="X8" s="420"/>
      <c r="Y8" s="420"/>
      <c r="Z8" s="420"/>
      <c r="AA8" s="420"/>
      <c r="AB8" s="411"/>
      <c r="AC8" s="427"/>
      <c r="AD8" s="428"/>
      <c r="AE8" s="428"/>
      <c r="AF8" s="428"/>
      <c r="AG8" s="428"/>
      <c r="AH8" s="428"/>
      <c r="AI8" s="428"/>
      <c r="AJ8" s="428"/>
      <c r="AK8" s="428"/>
      <c r="AL8" s="429"/>
      <c r="AM8" s="430" t="s">
        <v>103</v>
      </c>
      <c r="AN8" s="431"/>
      <c r="AO8" s="431"/>
      <c r="AP8" s="431"/>
      <c r="AQ8" s="431"/>
      <c r="AR8" s="431"/>
      <c r="AS8" s="431"/>
      <c r="AT8" s="432"/>
      <c r="AU8" s="433" t="s">
        <v>90</v>
      </c>
      <c r="AV8" s="434"/>
      <c r="AW8" s="434"/>
      <c r="AX8" s="434"/>
      <c r="AY8" s="435" t="s">
        <v>104</v>
      </c>
      <c r="AZ8" s="436"/>
      <c r="BA8" s="436"/>
      <c r="BB8" s="436"/>
      <c r="BC8" s="436"/>
      <c r="BD8" s="436"/>
      <c r="BE8" s="436"/>
      <c r="BF8" s="436"/>
      <c r="BG8" s="436"/>
      <c r="BH8" s="436"/>
      <c r="BI8" s="436"/>
      <c r="BJ8" s="436"/>
      <c r="BK8" s="436"/>
      <c r="BL8" s="436"/>
      <c r="BM8" s="437"/>
      <c r="BN8" s="438">
        <v>49083</v>
      </c>
      <c r="BO8" s="439"/>
      <c r="BP8" s="439"/>
      <c r="BQ8" s="439"/>
      <c r="BR8" s="439"/>
      <c r="BS8" s="439"/>
      <c r="BT8" s="439"/>
      <c r="BU8" s="440"/>
      <c r="BV8" s="438">
        <v>50629</v>
      </c>
      <c r="BW8" s="439"/>
      <c r="BX8" s="439"/>
      <c r="BY8" s="439"/>
      <c r="BZ8" s="439"/>
      <c r="CA8" s="439"/>
      <c r="CB8" s="439"/>
      <c r="CC8" s="440"/>
      <c r="CD8" s="441" t="s">
        <v>105</v>
      </c>
      <c r="CE8" s="442"/>
      <c r="CF8" s="442"/>
      <c r="CG8" s="442"/>
      <c r="CH8" s="442"/>
      <c r="CI8" s="442"/>
      <c r="CJ8" s="442"/>
      <c r="CK8" s="442"/>
      <c r="CL8" s="442"/>
      <c r="CM8" s="442"/>
      <c r="CN8" s="442"/>
      <c r="CO8" s="442"/>
      <c r="CP8" s="442"/>
      <c r="CQ8" s="442"/>
      <c r="CR8" s="442"/>
      <c r="CS8" s="443"/>
      <c r="CT8" s="447">
        <v>0.59</v>
      </c>
      <c r="CU8" s="448"/>
      <c r="CV8" s="448"/>
      <c r="CW8" s="448"/>
      <c r="CX8" s="448"/>
      <c r="CY8" s="448"/>
      <c r="CZ8" s="448"/>
      <c r="DA8" s="449"/>
      <c r="DB8" s="447">
        <v>0.63</v>
      </c>
      <c r="DC8" s="448"/>
      <c r="DD8" s="448"/>
      <c r="DE8" s="448"/>
      <c r="DF8" s="448"/>
      <c r="DG8" s="448"/>
      <c r="DH8" s="448"/>
      <c r="DI8" s="449"/>
    </row>
    <row r="9" spans="1:119" ht="18.75" customHeight="1" thickBot="1" x14ac:dyDescent="0.2">
      <c r="A9" s="169"/>
      <c r="B9" s="401" t="s">
        <v>106</v>
      </c>
      <c r="C9" s="402"/>
      <c r="D9" s="402"/>
      <c r="E9" s="402"/>
      <c r="F9" s="402"/>
      <c r="G9" s="402"/>
      <c r="H9" s="402"/>
      <c r="I9" s="402"/>
      <c r="J9" s="402"/>
      <c r="K9" s="450"/>
      <c r="L9" s="451" t="s">
        <v>107</v>
      </c>
      <c r="M9" s="452"/>
      <c r="N9" s="452"/>
      <c r="O9" s="452"/>
      <c r="P9" s="452"/>
      <c r="Q9" s="453"/>
      <c r="R9" s="454">
        <v>2941</v>
      </c>
      <c r="S9" s="455"/>
      <c r="T9" s="455"/>
      <c r="U9" s="455"/>
      <c r="V9" s="456"/>
      <c r="W9" s="364" t="s">
        <v>108</v>
      </c>
      <c r="X9" s="365"/>
      <c r="Y9" s="365"/>
      <c r="Z9" s="365"/>
      <c r="AA9" s="365"/>
      <c r="AB9" s="365"/>
      <c r="AC9" s="365"/>
      <c r="AD9" s="365"/>
      <c r="AE9" s="365"/>
      <c r="AF9" s="365"/>
      <c r="AG9" s="365"/>
      <c r="AH9" s="365"/>
      <c r="AI9" s="365"/>
      <c r="AJ9" s="365"/>
      <c r="AK9" s="365"/>
      <c r="AL9" s="366"/>
      <c r="AM9" s="430" t="s">
        <v>109</v>
      </c>
      <c r="AN9" s="431"/>
      <c r="AO9" s="431"/>
      <c r="AP9" s="431"/>
      <c r="AQ9" s="431"/>
      <c r="AR9" s="431"/>
      <c r="AS9" s="431"/>
      <c r="AT9" s="432"/>
      <c r="AU9" s="433" t="s">
        <v>90</v>
      </c>
      <c r="AV9" s="434"/>
      <c r="AW9" s="434"/>
      <c r="AX9" s="434"/>
      <c r="AY9" s="435" t="s">
        <v>110</v>
      </c>
      <c r="AZ9" s="436"/>
      <c r="BA9" s="436"/>
      <c r="BB9" s="436"/>
      <c r="BC9" s="436"/>
      <c r="BD9" s="436"/>
      <c r="BE9" s="436"/>
      <c r="BF9" s="436"/>
      <c r="BG9" s="436"/>
      <c r="BH9" s="436"/>
      <c r="BI9" s="436"/>
      <c r="BJ9" s="436"/>
      <c r="BK9" s="436"/>
      <c r="BL9" s="436"/>
      <c r="BM9" s="437"/>
      <c r="BN9" s="438">
        <v>-1546</v>
      </c>
      <c r="BO9" s="439"/>
      <c r="BP9" s="439"/>
      <c r="BQ9" s="439"/>
      <c r="BR9" s="439"/>
      <c r="BS9" s="439"/>
      <c r="BT9" s="439"/>
      <c r="BU9" s="440"/>
      <c r="BV9" s="438">
        <v>-195253</v>
      </c>
      <c r="BW9" s="439"/>
      <c r="BX9" s="439"/>
      <c r="BY9" s="439"/>
      <c r="BZ9" s="439"/>
      <c r="CA9" s="439"/>
      <c r="CB9" s="439"/>
      <c r="CC9" s="440"/>
      <c r="CD9" s="441" t="s">
        <v>111</v>
      </c>
      <c r="CE9" s="442"/>
      <c r="CF9" s="442"/>
      <c r="CG9" s="442"/>
      <c r="CH9" s="442"/>
      <c r="CI9" s="442"/>
      <c r="CJ9" s="442"/>
      <c r="CK9" s="442"/>
      <c r="CL9" s="442"/>
      <c r="CM9" s="442"/>
      <c r="CN9" s="442"/>
      <c r="CO9" s="442"/>
      <c r="CP9" s="442"/>
      <c r="CQ9" s="442"/>
      <c r="CR9" s="442"/>
      <c r="CS9" s="443"/>
      <c r="CT9" s="404">
        <v>14.5</v>
      </c>
      <c r="CU9" s="405"/>
      <c r="CV9" s="405"/>
      <c r="CW9" s="405"/>
      <c r="CX9" s="405"/>
      <c r="CY9" s="405"/>
      <c r="CZ9" s="405"/>
      <c r="DA9" s="406"/>
      <c r="DB9" s="404">
        <v>13.7</v>
      </c>
      <c r="DC9" s="405"/>
      <c r="DD9" s="405"/>
      <c r="DE9" s="405"/>
      <c r="DF9" s="405"/>
      <c r="DG9" s="405"/>
      <c r="DH9" s="405"/>
      <c r="DI9" s="406"/>
    </row>
    <row r="10" spans="1:119" ht="18.75" customHeight="1" thickBot="1" x14ac:dyDescent="0.2">
      <c r="A10" s="169"/>
      <c r="B10" s="401"/>
      <c r="C10" s="402"/>
      <c r="D10" s="402"/>
      <c r="E10" s="402"/>
      <c r="F10" s="402"/>
      <c r="G10" s="402"/>
      <c r="H10" s="402"/>
      <c r="I10" s="402"/>
      <c r="J10" s="402"/>
      <c r="K10" s="450"/>
      <c r="L10" s="457" t="s">
        <v>112</v>
      </c>
      <c r="M10" s="431"/>
      <c r="N10" s="431"/>
      <c r="O10" s="431"/>
      <c r="P10" s="431"/>
      <c r="Q10" s="432"/>
      <c r="R10" s="458">
        <v>3187</v>
      </c>
      <c r="S10" s="459"/>
      <c r="T10" s="459"/>
      <c r="U10" s="459"/>
      <c r="V10" s="460"/>
      <c r="W10" s="395"/>
      <c r="X10" s="396"/>
      <c r="Y10" s="396"/>
      <c r="Z10" s="396"/>
      <c r="AA10" s="396"/>
      <c r="AB10" s="396"/>
      <c r="AC10" s="396"/>
      <c r="AD10" s="396"/>
      <c r="AE10" s="396"/>
      <c r="AF10" s="396"/>
      <c r="AG10" s="396"/>
      <c r="AH10" s="396"/>
      <c r="AI10" s="396"/>
      <c r="AJ10" s="396"/>
      <c r="AK10" s="396"/>
      <c r="AL10" s="399"/>
      <c r="AM10" s="430" t="s">
        <v>113</v>
      </c>
      <c r="AN10" s="431"/>
      <c r="AO10" s="431"/>
      <c r="AP10" s="431"/>
      <c r="AQ10" s="431"/>
      <c r="AR10" s="431"/>
      <c r="AS10" s="431"/>
      <c r="AT10" s="432"/>
      <c r="AU10" s="433" t="s">
        <v>90</v>
      </c>
      <c r="AV10" s="434"/>
      <c r="AW10" s="434"/>
      <c r="AX10" s="434"/>
      <c r="AY10" s="435" t="s">
        <v>114</v>
      </c>
      <c r="AZ10" s="436"/>
      <c r="BA10" s="436"/>
      <c r="BB10" s="436"/>
      <c r="BC10" s="436"/>
      <c r="BD10" s="436"/>
      <c r="BE10" s="436"/>
      <c r="BF10" s="436"/>
      <c r="BG10" s="436"/>
      <c r="BH10" s="436"/>
      <c r="BI10" s="436"/>
      <c r="BJ10" s="436"/>
      <c r="BK10" s="436"/>
      <c r="BL10" s="436"/>
      <c r="BM10" s="437"/>
      <c r="BN10" s="438">
        <v>188</v>
      </c>
      <c r="BO10" s="439"/>
      <c r="BP10" s="439"/>
      <c r="BQ10" s="439"/>
      <c r="BR10" s="439"/>
      <c r="BS10" s="439"/>
      <c r="BT10" s="439"/>
      <c r="BU10" s="440"/>
      <c r="BV10" s="438">
        <v>73</v>
      </c>
      <c r="BW10" s="439"/>
      <c r="BX10" s="439"/>
      <c r="BY10" s="439"/>
      <c r="BZ10" s="439"/>
      <c r="CA10" s="439"/>
      <c r="CB10" s="439"/>
      <c r="CC10" s="440"/>
      <c r="CD10" s="172" t="s">
        <v>115</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401"/>
      <c r="C11" s="402"/>
      <c r="D11" s="402"/>
      <c r="E11" s="402"/>
      <c r="F11" s="402"/>
      <c r="G11" s="402"/>
      <c r="H11" s="402"/>
      <c r="I11" s="402"/>
      <c r="J11" s="402"/>
      <c r="K11" s="450"/>
      <c r="L11" s="461" t="s">
        <v>116</v>
      </c>
      <c r="M11" s="462"/>
      <c r="N11" s="462"/>
      <c r="O11" s="462"/>
      <c r="P11" s="462"/>
      <c r="Q11" s="463"/>
      <c r="R11" s="464" t="s">
        <v>117</v>
      </c>
      <c r="S11" s="465"/>
      <c r="T11" s="465"/>
      <c r="U11" s="465"/>
      <c r="V11" s="466"/>
      <c r="W11" s="395"/>
      <c r="X11" s="396"/>
      <c r="Y11" s="396"/>
      <c r="Z11" s="396"/>
      <c r="AA11" s="396"/>
      <c r="AB11" s="396"/>
      <c r="AC11" s="396"/>
      <c r="AD11" s="396"/>
      <c r="AE11" s="396"/>
      <c r="AF11" s="396"/>
      <c r="AG11" s="396"/>
      <c r="AH11" s="396"/>
      <c r="AI11" s="396"/>
      <c r="AJ11" s="396"/>
      <c r="AK11" s="396"/>
      <c r="AL11" s="399"/>
      <c r="AM11" s="430" t="s">
        <v>118</v>
      </c>
      <c r="AN11" s="431"/>
      <c r="AO11" s="431"/>
      <c r="AP11" s="431"/>
      <c r="AQ11" s="431"/>
      <c r="AR11" s="431"/>
      <c r="AS11" s="431"/>
      <c r="AT11" s="432"/>
      <c r="AU11" s="433" t="s">
        <v>119</v>
      </c>
      <c r="AV11" s="434"/>
      <c r="AW11" s="434"/>
      <c r="AX11" s="434"/>
      <c r="AY11" s="435" t="s">
        <v>120</v>
      </c>
      <c r="AZ11" s="436"/>
      <c r="BA11" s="436"/>
      <c r="BB11" s="436"/>
      <c r="BC11" s="436"/>
      <c r="BD11" s="436"/>
      <c r="BE11" s="436"/>
      <c r="BF11" s="436"/>
      <c r="BG11" s="436"/>
      <c r="BH11" s="436"/>
      <c r="BI11" s="436"/>
      <c r="BJ11" s="436"/>
      <c r="BK11" s="436"/>
      <c r="BL11" s="436"/>
      <c r="BM11" s="437"/>
      <c r="BN11" s="438">
        <v>0</v>
      </c>
      <c r="BO11" s="439"/>
      <c r="BP11" s="439"/>
      <c r="BQ11" s="439"/>
      <c r="BR11" s="439"/>
      <c r="BS11" s="439"/>
      <c r="BT11" s="439"/>
      <c r="BU11" s="440"/>
      <c r="BV11" s="438">
        <v>0</v>
      </c>
      <c r="BW11" s="439"/>
      <c r="BX11" s="439"/>
      <c r="BY11" s="439"/>
      <c r="BZ11" s="439"/>
      <c r="CA11" s="439"/>
      <c r="CB11" s="439"/>
      <c r="CC11" s="440"/>
      <c r="CD11" s="441" t="s">
        <v>121</v>
      </c>
      <c r="CE11" s="442"/>
      <c r="CF11" s="442"/>
      <c r="CG11" s="442"/>
      <c r="CH11" s="442"/>
      <c r="CI11" s="442"/>
      <c r="CJ11" s="442"/>
      <c r="CK11" s="442"/>
      <c r="CL11" s="442"/>
      <c r="CM11" s="442"/>
      <c r="CN11" s="442"/>
      <c r="CO11" s="442"/>
      <c r="CP11" s="442"/>
      <c r="CQ11" s="442"/>
      <c r="CR11" s="442"/>
      <c r="CS11" s="443"/>
      <c r="CT11" s="447" t="s">
        <v>122</v>
      </c>
      <c r="CU11" s="448"/>
      <c r="CV11" s="448"/>
      <c r="CW11" s="448"/>
      <c r="CX11" s="448"/>
      <c r="CY11" s="448"/>
      <c r="CZ11" s="448"/>
      <c r="DA11" s="449"/>
      <c r="DB11" s="447" t="s">
        <v>122</v>
      </c>
      <c r="DC11" s="448"/>
      <c r="DD11" s="448"/>
      <c r="DE11" s="448"/>
      <c r="DF11" s="448"/>
      <c r="DG11" s="448"/>
      <c r="DH11" s="448"/>
      <c r="DI11" s="449"/>
    </row>
    <row r="12" spans="1:119" ht="18.75" customHeight="1" x14ac:dyDescent="0.15">
      <c r="A12" s="169"/>
      <c r="B12" s="467" t="s">
        <v>123</v>
      </c>
      <c r="C12" s="468"/>
      <c r="D12" s="468"/>
      <c r="E12" s="468"/>
      <c r="F12" s="468"/>
      <c r="G12" s="468"/>
      <c r="H12" s="468"/>
      <c r="I12" s="468"/>
      <c r="J12" s="468"/>
      <c r="K12" s="469"/>
      <c r="L12" s="476" t="s">
        <v>124</v>
      </c>
      <c r="M12" s="477"/>
      <c r="N12" s="477"/>
      <c r="O12" s="477"/>
      <c r="P12" s="477"/>
      <c r="Q12" s="478"/>
      <c r="R12" s="479">
        <v>2776</v>
      </c>
      <c r="S12" s="480"/>
      <c r="T12" s="480"/>
      <c r="U12" s="480"/>
      <c r="V12" s="481"/>
      <c r="W12" s="482" t="s">
        <v>1</v>
      </c>
      <c r="X12" s="434"/>
      <c r="Y12" s="434"/>
      <c r="Z12" s="434"/>
      <c r="AA12" s="434"/>
      <c r="AB12" s="483"/>
      <c r="AC12" s="484" t="s">
        <v>125</v>
      </c>
      <c r="AD12" s="485"/>
      <c r="AE12" s="485"/>
      <c r="AF12" s="485"/>
      <c r="AG12" s="486"/>
      <c r="AH12" s="484" t="s">
        <v>126</v>
      </c>
      <c r="AI12" s="485"/>
      <c r="AJ12" s="485"/>
      <c r="AK12" s="485"/>
      <c r="AL12" s="487"/>
      <c r="AM12" s="430" t="s">
        <v>127</v>
      </c>
      <c r="AN12" s="431"/>
      <c r="AO12" s="431"/>
      <c r="AP12" s="431"/>
      <c r="AQ12" s="431"/>
      <c r="AR12" s="431"/>
      <c r="AS12" s="431"/>
      <c r="AT12" s="432"/>
      <c r="AU12" s="433" t="s">
        <v>90</v>
      </c>
      <c r="AV12" s="434"/>
      <c r="AW12" s="434"/>
      <c r="AX12" s="434"/>
      <c r="AY12" s="435" t="s">
        <v>128</v>
      </c>
      <c r="AZ12" s="436"/>
      <c r="BA12" s="436"/>
      <c r="BB12" s="436"/>
      <c r="BC12" s="436"/>
      <c r="BD12" s="436"/>
      <c r="BE12" s="436"/>
      <c r="BF12" s="436"/>
      <c r="BG12" s="436"/>
      <c r="BH12" s="436"/>
      <c r="BI12" s="436"/>
      <c r="BJ12" s="436"/>
      <c r="BK12" s="436"/>
      <c r="BL12" s="436"/>
      <c r="BM12" s="437"/>
      <c r="BN12" s="438">
        <v>73293</v>
      </c>
      <c r="BO12" s="439"/>
      <c r="BP12" s="439"/>
      <c r="BQ12" s="439"/>
      <c r="BR12" s="439"/>
      <c r="BS12" s="439"/>
      <c r="BT12" s="439"/>
      <c r="BU12" s="440"/>
      <c r="BV12" s="438">
        <v>210000</v>
      </c>
      <c r="BW12" s="439"/>
      <c r="BX12" s="439"/>
      <c r="BY12" s="439"/>
      <c r="BZ12" s="439"/>
      <c r="CA12" s="439"/>
      <c r="CB12" s="439"/>
      <c r="CC12" s="440"/>
      <c r="CD12" s="441" t="s">
        <v>129</v>
      </c>
      <c r="CE12" s="442"/>
      <c r="CF12" s="442"/>
      <c r="CG12" s="442"/>
      <c r="CH12" s="442"/>
      <c r="CI12" s="442"/>
      <c r="CJ12" s="442"/>
      <c r="CK12" s="442"/>
      <c r="CL12" s="442"/>
      <c r="CM12" s="442"/>
      <c r="CN12" s="442"/>
      <c r="CO12" s="442"/>
      <c r="CP12" s="442"/>
      <c r="CQ12" s="442"/>
      <c r="CR12" s="442"/>
      <c r="CS12" s="443"/>
      <c r="CT12" s="447" t="s">
        <v>122</v>
      </c>
      <c r="CU12" s="448"/>
      <c r="CV12" s="448"/>
      <c r="CW12" s="448"/>
      <c r="CX12" s="448"/>
      <c r="CY12" s="448"/>
      <c r="CZ12" s="448"/>
      <c r="DA12" s="449"/>
      <c r="DB12" s="447" t="s">
        <v>122</v>
      </c>
      <c r="DC12" s="448"/>
      <c r="DD12" s="448"/>
      <c r="DE12" s="448"/>
      <c r="DF12" s="448"/>
      <c r="DG12" s="448"/>
      <c r="DH12" s="448"/>
      <c r="DI12" s="449"/>
    </row>
    <row r="13" spans="1:119" ht="18.75" customHeight="1" x14ac:dyDescent="0.15">
      <c r="A13" s="169"/>
      <c r="B13" s="470"/>
      <c r="C13" s="471"/>
      <c r="D13" s="471"/>
      <c r="E13" s="471"/>
      <c r="F13" s="471"/>
      <c r="G13" s="471"/>
      <c r="H13" s="471"/>
      <c r="I13" s="471"/>
      <c r="J13" s="471"/>
      <c r="K13" s="472"/>
      <c r="L13" s="178"/>
      <c r="M13" s="498" t="s">
        <v>130</v>
      </c>
      <c r="N13" s="499"/>
      <c r="O13" s="499"/>
      <c r="P13" s="499"/>
      <c r="Q13" s="500"/>
      <c r="R13" s="491">
        <v>2638</v>
      </c>
      <c r="S13" s="492"/>
      <c r="T13" s="492"/>
      <c r="U13" s="492"/>
      <c r="V13" s="493"/>
      <c r="W13" s="417" t="s">
        <v>131</v>
      </c>
      <c r="X13" s="418"/>
      <c r="Y13" s="418"/>
      <c r="Z13" s="418"/>
      <c r="AA13" s="418"/>
      <c r="AB13" s="408"/>
      <c r="AC13" s="458">
        <v>278</v>
      </c>
      <c r="AD13" s="459"/>
      <c r="AE13" s="459"/>
      <c r="AF13" s="459"/>
      <c r="AG13" s="501"/>
      <c r="AH13" s="458">
        <v>337</v>
      </c>
      <c r="AI13" s="459"/>
      <c r="AJ13" s="459"/>
      <c r="AK13" s="459"/>
      <c r="AL13" s="460"/>
      <c r="AM13" s="430" t="s">
        <v>132</v>
      </c>
      <c r="AN13" s="431"/>
      <c r="AO13" s="431"/>
      <c r="AP13" s="431"/>
      <c r="AQ13" s="431"/>
      <c r="AR13" s="431"/>
      <c r="AS13" s="431"/>
      <c r="AT13" s="432"/>
      <c r="AU13" s="433" t="s">
        <v>90</v>
      </c>
      <c r="AV13" s="434"/>
      <c r="AW13" s="434"/>
      <c r="AX13" s="434"/>
      <c r="AY13" s="435" t="s">
        <v>133</v>
      </c>
      <c r="AZ13" s="436"/>
      <c r="BA13" s="436"/>
      <c r="BB13" s="436"/>
      <c r="BC13" s="436"/>
      <c r="BD13" s="436"/>
      <c r="BE13" s="436"/>
      <c r="BF13" s="436"/>
      <c r="BG13" s="436"/>
      <c r="BH13" s="436"/>
      <c r="BI13" s="436"/>
      <c r="BJ13" s="436"/>
      <c r="BK13" s="436"/>
      <c r="BL13" s="436"/>
      <c r="BM13" s="437"/>
      <c r="BN13" s="438">
        <v>-74651</v>
      </c>
      <c r="BO13" s="439"/>
      <c r="BP13" s="439"/>
      <c r="BQ13" s="439"/>
      <c r="BR13" s="439"/>
      <c r="BS13" s="439"/>
      <c r="BT13" s="439"/>
      <c r="BU13" s="440"/>
      <c r="BV13" s="438">
        <v>-405180</v>
      </c>
      <c r="BW13" s="439"/>
      <c r="BX13" s="439"/>
      <c r="BY13" s="439"/>
      <c r="BZ13" s="439"/>
      <c r="CA13" s="439"/>
      <c r="CB13" s="439"/>
      <c r="CC13" s="440"/>
      <c r="CD13" s="441" t="s">
        <v>134</v>
      </c>
      <c r="CE13" s="442"/>
      <c r="CF13" s="442"/>
      <c r="CG13" s="442"/>
      <c r="CH13" s="442"/>
      <c r="CI13" s="442"/>
      <c r="CJ13" s="442"/>
      <c r="CK13" s="442"/>
      <c r="CL13" s="442"/>
      <c r="CM13" s="442"/>
      <c r="CN13" s="442"/>
      <c r="CO13" s="442"/>
      <c r="CP13" s="442"/>
      <c r="CQ13" s="442"/>
      <c r="CR13" s="442"/>
      <c r="CS13" s="443"/>
      <c r="CT13" s="404">
        <v>8.1</v>
      </c>
      <c r="CU13" s="405"/>
      <c r="CV13" s="405"/>
      <c r="CW13" s="405"/>
      <c r="CX13" s="405"/>
      <c r="CY13" s="405"/>
      <c r="CZ13" s="405"/>
      <c r="DA13" s="406"/>
      <c r="DB13" s="404">
        <v>8</v>
      </c>
      <c r="DC13" s="405"/>
      <c r="DD13" s="405"/>
      <c r="DE13" s="405"/>
      <c r="DF13" s="405"/>
      <c r="DG13" s="405"/>
      <c r="DH13" s="405"/>
      <c r="DI13" s="406"/>
    </row>
    <row r="14" spans="1:119" ht="18.75" customHeight="1" thickBot="1" x14ac:dyDescent="0.2">
      <c r="A14" s="169"/>
      <c r="B14" s="470"/>
      <c r="C14" s="471"/>
      <c r="D14" s="471"/>
      <c r="E14" s="471"/>
      <c r="F14" s="471"/>
      <c r="G14" s="471"/>
      <c r="H14" s="471"/>
      <c r="I14" s="471"/>
      <c r="J14" s="471"/>
      <c r="K14" s="472"/>
      <c r="L14" s="488" t="s">
        <v>135</v>
      </c>
      <c r="M14" s="489"/>
      <c r="N14" s="489"/>
      <c r="O14" s="489"/>
      <c r="P14" s="489"/>
      <c r="Q14" s="490"/>
      <c r="R14" s="491">
        <v>2800</v>
      </c>
      <c r="S14" s="492"/>
      <c r="T14" s="492"/>
      <c r="U14" s="492"/>
      <c r="V14" s="493"/>
      <c r="W14" s="397"/>
      <c r="X14" s="398"/>
      <c r="Y14" s="398"/>
      <c r="Z14" s="398"/>
      <c r="AA14" s="398"/>
      <c r="AB14" s="387"/>
      <c r="AC14" s="494">
        <v>19.5</v>
      </c>
      <c r="AD14" s="495"/>
      <c r="AE14" s="495"/>
      <c r="AF14" s="495"/>
      <c r="AG14" s="496"/>
      <c r="AH14" s="494">
        <v>21.9</v>
      </c>
      <c r="AI14" s="495"/>
      <c r="AJ14" s="495"/>
      <c r="AK14" s="495"/>
      <c r="AL14" s="497"/>
      <c r="AM14" s="430"/>
      <c r="AN14" s="431"/>
      <c r="AO14" s="431"/>
      <c r="AP14" s="431"/>
      <c r="AQ14" s="431"/>
      <c r="AR14" s="431"/>
      <c r="AS14" s="431"/>
      <c r="AT14" s="432"/>
      <c r="AU14" s="433"/>
      <c r="AV14" s="434"/>
      <c r="AW14" s="434"/>
      <c r="AX14" s="434"/>
      <c r="AY14" s="435"/>
      <c r="AZ14" s="436"/>
      <c r="BA14" s="436"/>
      <c r="BB14" s="436"/>
      <c r="BC14" s="436"/>
      <c r="BD14" s="436"/>
      <c r="BE14" s="436"/>
      <c r="BF14" s="436"/>
      <c r="BG14" s="436"/>
      <c r="BH14" s="436"/>
      <c r="BI14" s="436"/>
      <c r="BJ14" s="436"/>
      <c r="BK14" s="436"/>
      <c r="BL14" s="436"/>
      <c r="BM14" s="437"/>
      <c r="BN14" s="438"/>
      <c r="BO14" s="439"/>
      <c r="BP14" s="439"/>
      <c r="BQ14" s="439"/>
      <c r="BR14" s="439"/>
      <c r="BS14" s="439"/>
      <c r="BT14" s="439"/>
      <c r="BU14" s="440"/>
      <c r="BV14" s="438"/>
      <c r="BW14" s="439"/>
      <c r="BX14" s="439"/>
      <c r="BY14" s="439"/>
      <c r="BZ14" s="439"/>
      <c r="CA14" s="439"/>
      <c r="CB14" s="439"/>
      <c r="CC14" s="440"/>
      <c r="CD14" s="502" t="s">
        <v>136</v>
      </c>
      <c r="CE14" s="503"/>
      <c r="CF14" s="503"/>
      <c r="CG14" s="503"/>
      <c r="CH14" s="503"/>
      <c r="CI14" s="503"/>
      <c r="CJ14" s="503"/>
      <c r="CK14" s="503"/>
      <c r="CL14" s="503"/>
      <c r="CM14" s="503"/>
      <c r="CN14" s="503"/>
      <c r="CO14" s="503"/>
      <c r="CP14" s="503"/>
      <c r="CQ14" s="503"/>
      <c r="CR14" s="503"/>
      <c r="CS14" s="504"/>
      <c r="CT14" s="505" t="s">
        <v>122</v>
      </c>
      <c r="CU14" s="506"/>
      <c r="CV14" s="506"/>
      <c r="CW14" s="506"/>
      <c r="CX14" s="506"/>
      <c r="CY14" s="506"/>
      <c r="CZ14" s="506"/>
      <c r="DA14" s="507"/>
      <c r="DB14" s="505" t="s">
        <v>122</v>
      </c>
      <c r="DC14" s="506"/>
      <c r="DD14" s="506"/>
      <c r="DE14" s="506"/>
      <c r="DF14" s="506"/>
      <c r="DG14" s="506"/>
      <c r="DH14" s="506"/>
      <c r="DI14" s="507"/>
    </row>
    <row r="15" spans="1:119" ht="18.75" customHeight="1" x14ac:dyDescent="0.15">
      <c r="A15" s="169"/>
      <c r="B15" s="470"/>
      <c r="C15" s="471"/>
      <c r="D15" s="471"/>
      <c r="E15" s="471"/>
      <c r="F15" s="471"/>
      <c r="G15" s="471"/>
      <c r="H15" s="471"/>
      <c r="I15" s="471"/>
      <c r="J15" s="471"/>
      <c r="K15" s="472"/>
      <c r="L15" s="178"/>
      <c r="M15" s="498" t="s">
        <v>130</v>
      </c>
      <c r="N15" s="499"/>
      <c r="O15" s="499"/>
      <c r="P15" s="499"/>
      <c r="Q15" s="500"/>
      <c r="R15" s="491">
        <v>2671</v>
      </c>
      <c r="S15" s="492"/>
      <c r="T15" s="492"/>
      <c r="U15" s="492"/>
      <c r="V15" s="493"/>
      <c r="W15" s="417" t="s">
        <v>137</v>
      </c>
      <c r="X15" s="418"/>
      <c r="Y15" s="418"/>
      <c r="Z15" s="418"/>
      <c r="AA15" s="418"/>
      <c r="AB15" s="408"/>
      <c r="AC15" s="458">
        <v>307</v>
      </c>
      <c r="AD15" s="459"/>
      <c r="AE15" s="459"/>
      <c r="AF15" s="459"/>
      <c r="AG15" s="501"/>
      <c r="AH15" s="458">
        <v>297</v>
      </c>
      <c r="AI15" s="459"/>
      <c r="AJ15" s="459"/>
      <c r="AK15" s="459"/>
      <c r="AL15" s="460"/>
      <c r="AM15" s="430"/>
      <c r="AN15" s="431"/>
      <c r="AO15" s="431"/>
      <c r="AP15" s="431"/>
      <c r="AQ15" s="431"/>
      <c r="AR15" s="431"/>
      <c r="AS15" s="431"/>
      <c r="AT15" s="432"/>
      <c r="AU15" s="433"/>
      <c r="AV15" s="434"/>
      <c r="AW15" s="434"/>
      <c r="AX15" s="434"/>
      <c r="AY15" s="367" t="s">
        <v>138</v>
      </c>
      <c r="AZ15" s="368"/>
      <c r="BA15" s="368"/>
      <c r="BB15" s="368"/>
      <c r="BC15" s="368"/>
      <c r="BD15" s="368"/>
      <c r="BE15" s="368"/>
      <c r="BF15" s="368"/>
      <c r="BG15" s="368"/>
      <c r="BH15" s="368"/>
      <c r="BI15" s="368"/>
      <c r="BJ15" s="368"/>
      <c r="BK15" s="368"/>
      <c r="BL15" s="368"/>
      <c r="BM15" s="369"/>
      <c r="BN15" s="370">
        <v>1298922</v>
      </c>
      <c r="BO15" s="371"/>
      <c r="BP15" s="371"/>
      <c r="BQ15" s="371"/>
      <c r="BR15" s="371"/>
      <c r="BS15" s="371"/>
      <c r="BT15" s="371"/>
      <c r="BU15" s="372"/>
      <c r="BV15" s="370">
        <v>1340595</v>
      </c>
      <c r="BW15" s="371"/>
      <c r="BX15" s="371"/>
      <c r="BY15" s="371"/>
      <c r="BZ15" s="371"/>
      <c r="CA15" s="371"/>
      <c r="CB15" s="371"/>
      <c r="CC15" s="372"/>
      <c r="CD15" s="508" t="s">
        <v>139</v>
      </c>
      <c r="CE15" s="509"/>
      <c r="CF15" s="509"/>
      <c r="CG15" s="509"/>
      <c r="CH15" s="509"/>
      <c r="CI15" s="509"/>
      <c r="CJ15" s="509"/>
      <c r="CK15" s="509"/>
      <c r="CL15" s="509"/>
      <c r="CM15" s="509"/>
      <c r="CN15" s="509"/>
      <c r="CO15" s="509"/>
      <c r="CP15" s="509"/>
      <c r="CQ15" s="509"/>
      <c r="CR15" s="509"/>
      <c r="CS15" s="510"/>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470"/>
      <c r="C16" s="471"/>
      <c r="D16" s="471"/>
      <c r="E16" s="471"/>
      <c r="F16" s="471"/>
      <c r="G16" s="471"/>
      <c r="H16" s="471"/>
      <c r="I16" s="471"/>
      <c r="J16" s="471"/>
      <c r="K16" s="472"/>
      <c r="L16" s="488" t="s">
        <v>140</v>
      </c>
      <c r="M16" s="511"/>
      <c r="N16" s="511"/>
      <c r="O16" s="511"/>
      <c r="P16" s="511"/>
      <c r="Q16" s="512"/>
      <c r="R16" s="513" t="s">
        <v>141</v>
      </c>
      <c r="S16" s="514"/>
      <c r="T16" s="514"/>
      <c r="U16" s="514"/>
      <c r="V16" s="515"/>
      <c r="W16" s="397"/>
      <c r="X16" s="398"/>
      <c r="Y16" s="398"/>
      <c r="Z16" s="398"/>
      <c r="AA16" s="398"/>
      <c r="AB16" s="387"/>
      <c r="AC16" s="494">
        <v>21.5</v>
      </c>
      <c r="AD16" s="495"/>
      <c r="AE16" s="495"/>
      <c r="AF16" s="495"/>
      <c r="AG16" s="496"/>
      <c r="AH16" s="494">
        <v>19.3</v>
      </c>
      <c r="AI16" s="495"/>
      <c r="AJ16" s="495"/>
      <c r="AK16" s="495"/>
      <c r="AL16" s="497"/>
      <c r="AM16" s="430"/>
      <c r="AN16" s="431"/>
      <c r="AO16" s="431"/>
      <c r="AP16" s="431"/>
      <c r="AQ16" s="431"/>
      <c r="AR16" s="431"/>
      <c r="AS16" s="431"/>
      <c r="AT16" s="432"/>
      <c r="AU16" s="433"/>
      <c r="AV16" s="434"/>
      <c r="AW16" s="434"/>
      <c r="AX16" s="434"/>
      <c r="AY16" s="435" t="s">
        <v>142</v>
      </c>
      <c r="AZ16" s="436"/>
      <c r="BA16" s="436"/>
      <c r="BB16" s="436"/>
      <c r="BC16" s="436"/>
      <c r="BD16" s="436"/>
      <c r="BE16" s="436"/>
      <c r="BF16" s="436"/>
      <c r="BG16" s="436"/>
      <c r="BH16" s="436"/>
      <c r="BI16" s="436"/>
      <c r="BJ16" s="436"/>
      <c r="BK16" s="436"/>
      <c r="BL16" s="436"/>
      <c r="BM16" s="437"/>
      <c r="BN16" s="438">
        <v>2372962</v>
      </c>
      <c r="BO16" s="439"/>
      <c r="BP16" s="439"/>
      <c r="BQ16" s="439"/>
      <c r="BR16" s="439"/>
      <c r="BS16" s="439"/>
      <c r="BT16" s="439"/>
      <c r="BU16" s="440"/>
      <c r="BV16" s="438">
        <v>2268234</v>
      </c>
      <c r="BW16" s="439"/>
      <c r="BX16" s="439"/>
      <c r="BY16" s="439"/>
      <c r="BZ16" s="439"/>
      <c r="CA16" s="439"/>
      <c r="CB16" s="439"/>
      <c r="CC16" s="440"/>
      <c r="CD16" s="182"/>
      <c r="CE16" s="519"/>
      <c r="CF16" s="519"/>
      <c r="CG16" s="519"/>
      <c r="CH16" s="519"/>
      <c r="CI16" s="519"/>
      <c r="CJ16" s="519"/>
      <c r="CK16" s="519"/>
      <c r="CL16" s="519"/>
      <c r="CM16" s="519"/>
      <c r="CN16" s="519"/>
      <c r="CO16" s="519"/>
      <c r="CP16" s="519"/>
      <c r="CQ16" s="519"/>
      <c r="CR16" s="519"/>
      <c r="CS16" s="520"/>
      <c r="CT16" s="404"/>
      <c r="CU16" s="405"/>
      <c r="CV16" s="405"/>
      <c r="CW16" s="405"/>
      <c r="CX16" s="405"/>
      <c r="CY16" s="405"/>
      <c r="CZ16" s="405"/>
      <c r="DA16" s="406"/>
      <c r="DB16" s="404"/>
      <c r="DC16" s="405"/>
      <c r="DD16" s="405"/>
      <c r="DE16" s="405"/>
      <c r="DF16" s="405"/>
      <c r="DG16" s="405"/>
      <c r="DH16" s="405"/>
      <c r="DI16" s="406"/>
    </row>
    <row r="17" spans="1:113" ht="18.75" customHeight="1" thickBot="1" x14ac:dyDescent="0.2">
      <c r="A17" s="169"/>
      <c r="B17" s="473"/>
      <c r="C17" s="474"/>
      <c r="D17" s="474"/>
      <c r="E17" s="474"/>
      <c r="F17" s="474"/>
      <c r="G17" s="474"/>
      <c r="H17" s="474"/>
      <c r="I17" s="474"/>
      <c r="J17" s="474"/>
      <c r="K17" s="475"/>
      <c r="L17" s="183"/>
      <c r="M17" s="516" t="s">
        <v>143</v>
      </c>
      <c r="N17" s="517"/>
      <c r="O17" s="517"/>
      <c r="P17" s="517"/>
      <c r="Q17" s="518"/>
      <c r="R17" s="513" t="s">
        <v>144</v>
      </c>
      <c r="S17" s="514"/>
      <c r="T17" s="514"/>
      <c r="U17" s="514"/>
      <c r="V17" s="515"/>
      <c r="W17" s="417" t="s">
        <v>145</v>
      </c>
      <c r="X17" s="418"/>
      <c r="Y17" s="418"/>
      <c r="Z17" s="418"/>
      <c r="AA17" s="418"/>
      <c r="AB17" s="408"/>
      <c r="AC17" s="458">
        <v>841</v>
      </c>
      <c r="AD17" s="459"/>
      <c r="AE17" s="459"/>
      <c r="AF17" s="459"/>
      <c r="AG17" s="501"/>
      <c r="AH17" s="458">
        <v>907</v>
      </c>
      <c r="AI17" s="459"/>
      <c r="AJ17" s="459"/>
      <c r="AK17" s="459"/>
      <c r="AL17" s="460"/>
      <c r="AM17" s="430"/>
      <c r="AN17" s="431"/>
      <c r="AO17" s="431"/>
      <c r="AP17" s="431"/>
      <c r="AQ17" s="431"/>
      <c r="AR17" s="431"/>
      <c r="AS17" s="431"/>
      <c r="AT17" s="432"/>
      <c r="AU17" s="433"/>
      <c r="AV17" s="434"/>
      <c r="AW17" s="434"/>
      <c r="AX17" s="434"/>
      <c r="AY17" s="435" t="s">
        <v>146</v>
      </c>
      <c r="AZ17" s="436"/>
      <c r="BA17" s="436"/>
      <c r="BB17" s="436"/>
      <c r="BC17" s="436"/>
      <c r="BD17" s="436"/>
      <c r="BE17" s="436"/>
      <c r="BF17" s="436"/>
      <c r="BG17" s="436"/>
      <c r="BH17" s="436"/>
      <c r="BI17" s="436"/>
      <c r="BJ17" s="436"/>
      <c r="BK17" s="436"/>
      <c r="BL17" s="436"/>
      <c r="BM17" s="437"/>
      <c r="BN17" s="438">
        <v>1683850</v>
      </c>
      <c r="BO17" s="439"/>
      <c r="BP17" s="439"/>
      <c r="BQ17" s="439"/>
      <c r="BR17" s="439"/>
      <c r="BS17" s="439"/>
      <c r="BT17" s="439"/>
      <c r="BU17" s="440"/>
      <c r="BV17" s="438">
        <v>1741229</v>
      </c>
      <c r="BW17" s="439"/>
      <c r="BX17" s="439"/>
      <c r="BY17" s="439"/>
      <c r="BZ17" s="439"/>
      <c r="CA17" s="439"/>
      <c r="CB17" s="439"/>
      <c r="CC17" s="440"/>
      <c r="CD17" s="182"/>
      <c r="CE17" s="519"/>
      <c r="CF17" s="519"/>
      <c r="CG17" s="519"/>
      <c r="CH17" s="519"/>
      <c r="CI17" s="519"/>
      <c r="CJ17" s="519"/>
      <c r="CK17" s="519"/>
      <c r="CL17" s="519"/>
      <c r="CM17" s="519"/>
      <c r="CN17" s="519"/>
      <c r="CO17" s="519"/>
      <c r="CP17" s="519"/>
      <c r="CQ17" s="519"/>
      <c r="CR17" s="519"/>
      <c r="CS17" s="520"/>
      <c r="CT17" s="404"/>
      <c r="CU17" s="405"/>
      <c r="CV17" s="405"/>
      <c r="CW17" s="405"/>
      <c r="CX17" s="405"/>
      <c r="CY17" s="405"/>
      <c r="CZ17" s="405"/>
      <c r="DA17" s="406"/>
      <c r="DB17" s="404"/>
      <c r="DC17" s="405"/>
      <c r="DD17" s="405"/>
      <c r="DE17" s="405"/>
      <c r="DF17" s="405"/>
      <c r="DG17" s="405"/>
      <c r="DH17" s="405"/>
      <c r="DI17" s="406"/>
    </row>
    <row r="18" spans="1:113" ht="18.75" customHeight="1" thickBot="1" x14ac:dyDescent="0.2">
      <c r="A18" s="169"/>
      <c r="B18" s="521" t="s">
        <v>147</v>
      </c>
      <c r="C18" s="450"/>
      <c r="D18" s="450"/>
      <c r="E18" s="522"/>
      <c r="F18" s="522"/>
      <c r="G18" s="522"/>
      <c r="H18" s="522"/>
      <c r="I18" s="522"/>
      <c r="J18" s="522"/>
      <c r="K18" s="522"/>
      <c r="L18" s="523">
        <v>231.49</v>
      </c>
      <c r="M18" s="523"/>
      <c r="N18" s="523"/>
      <c r="O18" s="523"/>
      <c r="P18" s="523"/>
      <c r="Q18" s="523"/>
      <c r="R18" s="524"/>
      <c r="S18" s="524"/>
      <c r="T18" s="524"/>
      <c r="U18" s="524"/>
      <c r="V18" s="525"/>
      <c r="W18" s="419"/>
      <c r="X18" s="420"/>
      <c r="Y18" s="420"/>
      <c r="Z18" s="420"/>
      <c r="AA18" s="420"/>
      <c r="AB18" s="411"/>
      <c r="AC18" s="526">
        <v>59</v>
      </c>
      <c r="AD18" s="527"/>
      <c r="AE18" s="527"/>
      <c r="AF18" s="527"/>
      <c r="AG18" s="528"/>
      <c r="AH18" s="526">
        <v>58.9</v>
      </c>
      <c r="AI18" s="527"/>
      <c r="AJ18" s="527"/>
      <c r="AK18" s="527"/>
      <c r="AL18" s="529"/>
      <c r="AM18" s="430"/>
      <c r="AN18" s="431"/>
      <c r="AO18" s="431"/>
      <c r="AP18" s="431"/>
      <c r="AQ18" s="431"/>
      <c r="AR18" s="431"/>
      <c r="AS18" s="431"/>
      <c r="AT18" s="432"/>
      <c r="AU18" s="433"/>
      <c r="AV18" s="434"/>
      <c r="AW18" s="434"/>
      <c r="AX18" s="434"/>
      <c r="AY18" s="435" t="s">
        <v>148</v>
      </c>
      <c r="AZ18" s="436"/>
      <c r="BA18" s="436"/>
      <c r="BB18" s="436"/>
      <c r="BC18" s="436"/>
      <c r="BD18" s="436"/>
      <c r="BE18" s="436"/>
      <c r="BF18" s="436"/>
      <c r="BG18" s="436"/>
      <c r="BH18" s="436"/>
      <c r="BI18" s="436"/>
      <c r="BJ18" s="436"/>
      <c r="BK18" s="436"/>
      <c r="BL18" s="436"/>
      <c r="BM18" s="437"/>
      <c r="BN18" s="438">
        <v>2177955</v>
      </c>
      <c r="BO18" s="439"/>
      <c r="BP18" s="439"/>
      <c r="BQ18" s="439"/>
      <c r="BR18" s="439"/>
      <c r="BS18" s="439"/>
      <c r="BT18" s="439"/>
      <c r="BU18" s="440"/>
      <c r="BV18" s="438">
        <v>2129279</v>
      </c>
      <c r="BW18" s="439"/>
      <c r="BX18" s="439"/>
      <c r="BY18" s="439"/>
      <c r="BZ18" s="439"/>
      <c r="CA18" s="439"/>
      <c r="CB18" s="439"/>
      <c r="CC18" s="440"/>
      <c r="CD18" s="182"/>
      <c r="CE18" s="519"/>
      <c r="CF18" s="519"/>
      <c r="CG18" s="519"/>
      <c r="CH18" s="519"/>
      <c r="CI18" s="519"/>
      <c r="CJ18" s="519"/>
      <c r="CK18" s="519"/>
      <c r="CL18" s="519"/>
      <c r="CM18" s="519"/>
      <c r="CN18" s="519"/>
      <c r="CO18" s="519"/>
      <c r="CP18" s="519"/>
      <c r="CQ18" s="519"/>
      <c r="CR18" s="519"/>
      <c r="CS18" s="520"/>
      <c r="CT18" s="404"/>
      <c r="CU18" s="405"/>
      <c r="CV18" s="405"/>
      <c r="CW18" s="405"/>
      <c r="CX18" s="405"/>
      <c r="CY18" s="405"/>
      <c r="CZ18" s="405"/>
      <c r="DA18" s="406"/>
      <c r="DB18" s="404"/>
      <c r="DC18" s="405"/>
      <c r="DD18" s="405"/>
      <c r="DE18" s="405"/>
      <c r="DF18" s="405"/>
      <c r="DG18" s="405"/>
      <c r="DH18" s="405"/>
      <c r="DI18" s="406"/>
    </row>
    <row r="19" spans="1:113" ht="18.75" customHeight="1" thickBot="1" x14ac:dyDescent="0.2">
      <c r="A19" s="169"/>
      <c r="B19" s="521" t="s">
        <v>149</v>
      </c>
      <c r="C19" s="450"/>
      <c r="D19" s="450"/>
      <c r="E19" s="522"/>
      <c r="F19" s="522"/>
      <c r="G19" s="522"/>
      <c r="H19" s="522"/>
      <c r="I19" s="522"/>
      <c r="J19" s="522"/>
      <c r="K19" s="522"/>
      <c r="L19" s="530">
        <v>13</v>
      </c>
      <c r="M19" s="530"/>
      <c r="N19" s="530"/>
      <c r="O19" s="530"/>
      <c r="P19" s="530"/>
      <c r="Q19" s="530"/>
      <c r="R19" s="531"/>
      <c r="S19" s="531"/>
      <c r="T19" s="531"/>
      <c r="U19" s="531"/>
      <c r="V19" s="532"/>
      <c r="W19" s="364"/>
      <c r="X19" s="365"/>
      <c r="Y19" s="365"/>
      <c r="Z19" s="365"/>
      <c r="AA19" s="365"/>
      <c r="AB19" s="365"/>
      <c r="AC19" s="539"/>
      <c r="AD19" s="539"/>
      <c r="AE19" s="539"/>
      <c r="AF19" s="539"/>
      <c r="AG19" s="539"/>
      <c r="AH19" s="539"/>
      <c r="AI19" s="539"/>
      <c r="AJ19" s="539"/>
      <c r="AK19" s="539"/>
      <c r="AL19" s="540"/>
      <c r="AM19" s="430"/>
      <c r="AN19" s="431"/>
      <c r="AO19" s="431"/>
      <c r="AP19" s="431"/>
      <c r="AQ19" s="431"/>
      <c r="AR19" s="431"/>
      <c r="AS19" s="431"/>
      <c r="AT19" s="432"/>
      <c r="AU19" s="433"/>
      <c r="AV19" s="434"/>
      <c r="AW19" s="434"/>
      <c r="AX19" s="434"/>
      <c r="AY19" s="435" t="s">
        <v>150</v>
      </c>
      <c r="AZ19" s="436"/>
      <c r="BA19" s="436"/>
      <c r="BB19" s="436"/>
      <c r="BC19" s="436"/>
      <c r="BD19" s="436"/>
      <c r="BE19" s="436"/>
      <c r="BF19" s="436"/>
      <c r="BG19" s="436"/>
      <c r="BH19" s="436"/>
      <c r="BI19" s="436"/>
      <c r="BJ19" s="436"/>
      <c r="BK19" s="436"/>
      <c r="BL19" s="436"/>
      <c r="BM19" s="437"/>
      <c r="BN19" s="438">
        <v>3425810</v>
      </c>
      <c r="BO19" s="439"/>
      <c r="BP19" s="439"/>
      <c r="BQ19" s="439"/>
      <c r="BR19" s="439"/>
      <c r="BS19" s="439"/>
      <c r="BT19" s="439"/>
      <c r="BU19" s="440"/>
      <c r="BV19" s="438">
        <v>3559936</v>
      </c>
      <c r="BW19" s="439"/>
      <c r="BX19" s="439"/>
      <c r="BY19" s="439"/>
      <c r="BZ19" s="439"/>
      <c r="CA19" s="439"/>
      <c r="CB19" s="439"/>
      <c r="CC19" s="440"/>
      <c r="CD19" s="182"/>
      <c r="CE19" s="519"/>
      <c r="CF19" s="519"/>
      <c r="CG19" s="519"/>
      <c r="CH19" s="519"/>
      <c r="CI19" s="519"/>
      <c r="CJ19" s="519"/>
      <c r="CK19" s="519"/>
      <c r="CL19" s="519"/>
      <c r="CM19" s="519"/>
      <c r="CN19" s="519"/>
      <c r="CO19" s="519"/>
      <c r="CP19" s="519"/>
      <c r="CQ19" s="519"/>
      <c r="CR19" s="519"/>
      <c r="CS19" s="520"/>
      <c r="CT19" s="404"/>
      <c r="CU19" s="405"/>
      <c r="CV19" s="405"/>
      <c r="CW19" s="405"/>
      <c r="CX19" s="405"/>
      <c r="CY19" s="405"/>
      <c r="CZ19" s="405"/>
      <c r="DA19" s="406"/>
      <c r="DB19" s="404"/>
      <c r="DC19" s="405"/>
      <c r="DD19" s="405"/>
      <c r="DE19" s="405"/>
      <c r="DF19" s="405"/>
      <c r="DG19" s="405"/>
      <c r="DH19" s="405"/>
      <c r="DI19" s="406"/>
    </row>
    <row r="20" spans="1:113" ht="18.75" customHeight="1" thickBot="1" x14ac:dyDescent="0.2">
      <c r="A20" s="169"/>
      <c r="B20" s="521" t="s">
        <v>151</v>
      </c>
      <c r="C20" s="450"/>
      <c r="D20" s="450"/>
      <c r="E20" s="522"/>
      <c r="F20" s="522"/>
      <c r="G20" s="522"/>
      <c r="H20" s="522"/>
      <c r="I20" s="522"/>
      <c r="J20" s="522"/>
      <c r="K20" s="522"/>
      <c r="L20" s="530">
        <v>1269</v>
      </c>
      <c r="M20" s="530"/>
      <c r="N20" s="530"/>
      <c r="O20" s="530"/>
      <c r="P20" s="530"/>
      <c r="Q20" s="530"/>
      <c r="R20" s="531"/>
      <c r="S20" s="531"/>
      <c r="T20" s="531"/>
      <c r="U20" s="531"/>
      <c r="V20" s="532"/>
      <c r="W20" s="419"/>
      <c r="X20" s="420"/>
      <c r="Y20" s="420"/>
      <c r="Z20" s="420"/>
      <c r="AA20" s="420"/>
      <c r="AB20" s="420"/>
      <c r="AC20" s="533"/>
      <c r="AD20" s="533"/>
      <c r="AE20" s="533"/>
      <c r="AF20" s="533"/>
      <c r="AG20" s="533"/>
      <c r="AH20" s="533"/>
      <c r="AI20" s="533"/>
      <c r="AJ20" s="533"/>
      <c r="AK20" s="533"/>
      <c r="AL20" s="534"/>
      <c r="AM20" s="535"/>
      <c r="AN20" s="462"/>
      <c r="AO20" s="462"/>
      <c r="AP20" s="462"/>
      <c r="AQ20" s="462"/>
      <c r="AR20" s="462"/>
      <c r="AS20" s="462"/>
      <c r="AT20" s="463"/>
      <c r="AU20" s="536"/>
      <c r="AV20" s="537"/>
      <c r="AW20" s="537"/>
      <c r="AX20" s="538"/>
      <c r="AY20" s="435"/>
      <c r="AZ20" s="436"/>
      <c r="BA20" s="436"/>
      <c r="BB20" s="436"/>
      <c r="BC20" s="436"/>
      <c r="BD20" s="436"/>
      <c r="BE20" s="436"/>
      <c r="BF20" s="436"/>
      <c r="BG20" s="436"/>
      <c r="BH20" s="436"/>
      <c r="BI20" s="436"/>
      <c r="BJ20" s="436"/>
      <c r="BK20" s="436"/>
      <c r="BL20" s="436"/>
      <c r="BM20" s="437"/>
      <c r="BN20" s="438"/>
      <c r="BO20" s="439"/>
      <c r="BP20" s="439"/>
      <c r="BQ20" s="439"/>
      <c r="BR20" s="439"/>
      <c r="BS20" s="439"/>
      <c r="BT20" s="439"/>
      <c r="BU20" s="440"/>
      <c r="BV20" s="438"/>
      <c r="BW20" s="439"/>
      <c r="BX20" s="439"/>
      <c r="BY20" s="439"/>
      <c r="BZ20" s="439"/>
      <c r="CA20" s="439"/>
      <c r="CB20" s="439"/>
      <c r="CC20" s="440"/>
      <c r="CD20" s="182"/>
      <c r="CE20" s="519"/>
      <c r="CF20" s="519"/>
      <c r="CG20" s="519"/>
      <c r="CH20" s="519"/>
      <c r="CI20" s="519"/>
      <c r="CJ20" s="519"/>
      <c r="CK20" s="519"/>
      <c r="CL20" s="519"/>
      <c r="CM20" s="519"/>
      <c r="CN20" s="519"/>
      <c r="CO20" s="519"/>
      <c r="CP20" s="519"/>
      <c r="CQ20" s="519"/>
      <c r="CR20" s="519"/>
      <c r="CS20" s="520"/>
      <c r="CT20" s="404"/>
      <c r="CU20" s="405"/>
      <c r="CV20" s="405"/>
      <c r="CW20" s="405"/>
      <c r="CX20" s="405"/>
      <c r="CY20" s="405"/>
      <c r="CZ20" s="405"/>
      <c r="DA20" s="406"/>
      <c r="DB20" s="404"/>
      <c r="DC20" s="405"/>
      <c r="DD20" s="405"/>
      <c r="DE20" s="405"/>
      <c r="DF20" s="405"/>
      <c r="DG20" s="405"/>
      <c r="DH20" s="405"/>
      <c r="DI20" s="406"/>
    </row>
    <row r="21" spans="1:113" ht="18.75" customHeight="1" thickBot="1" x14ac:dyDescent="0.2">
      <c r="A21" s="169"/>
      <c r="B21" s="541" t="s">
        <v>152</v>
      </c>
      <c r="C21" s="542"/>
      <c r="D21" s="542"/>
      <c r="E21" s="542"/>
      <c r="F21" s="542"/>
      <c r="G21" s="542"/>
      <c r="H21" s="542"/>
      <c r="I21" s="542"/>
      <c r="J21" s="542"/>
      <c r="K21" s="542"/>
      <c r="L21" s="542"/>
      <c r="M21" s="542"/>
      <c r="N21" s="542"/>
      <c r="O21" s="542"/>
      <c r="P21" s="542"/>
      <c r="Q21" s="542"/>
      <c r="R21" s="542"/>
      <c r="S21" s="542"/>
      <c r="T21" s="542"/>
      <c r="U21" s="542"/>
      <c r="V21" s="542"/>
      <c r="W21" s="542"/>
      <c r="X21" s="542"/>
      <c r="Y21" s="542"/>
      <c r="Z21" s="542"/>
      <c r="AA21" s="542"/>
      <c r="AB21" s="542"/>
      <c r="AC21" s="542"/>
      <c r="AD21" s="542"/>
      <c r="AE21" s="542"/>
      <c r="AF21" s="542"/>
      <c r="AG21" s="542"/>
      <c r="AH21" s="542"/>
      <c r="AI21" s="542"/>
      <c r="AJ21" s="542"/>
      <c r="AK21" s="542"/>
      <c r="AL21" s="542"/>
      <c r="AM21" s="542"/>
      <c r="AN21" s="542"/>
      <c r="AO21" s="542"/>
      <c r="AP21" s="542"/>
      <c r="AQ21" s="542"/>
      <c r="AR21" s="542"/>
      <c r="AS21" s="542"/>
      <c r="AT21" s="542"/>
      <c r="AU21" s="542"/>
      <c r="AV21" s="542"/>
      <c r="AW21" s="542"/>
      <c r="AX21" s="543"/>
      <c r="AY21" s="544"/>
      <c r="AZ21" s="545"/>
      <c r="BA21" s="545"/>
      <c r="BB21" s="545"/>
      <c r="BC21" s="545"/>
      <c r="BD21" s="545"/>
      <c r="BE21" s="545"/>
      <c r="BF21" s="545"/>
      <c r="BG21" s="545"/>
      <c r="BH21" s="545"/>
      <c r="BI21" s="545"/>
      <c r="BJ21" s="545"/>
      <c r="BK21" s="545"/>
      <c r="BL21" s="545"/>
      <c r="BM21" s="546"/>
      <c r="BN21" s="547"/>
      <c r="BO21" s="548"/>
      <c r="BP21" s="548"/>
      <c r="BQ21" s="548"/>
      <c r="BR21" s="548"/>
      <c r="BS21" s="548"/>
      <c r="BT21" s="548"/>
      <c r="BU21" s="549"/>
      <c r="BV21" s="547"/>
      <c r="BW21" s="548"/>
      <c r="BX21" s="548"/>
      <c r="BY21" s="548"/>
      <c r="BZ21" s="548"/>
      <c r="CA21" s="548"/>
      <c r="CB21" s="548"/>
      <c r="CC21" s="549"/>
      <c r="CD21" s="182"/>
      <c r="CE21" s="519"/>
      <c r="CF21" s="519"/>
      <c r="CG21" s="519"/>
      <c r="CH21" s="519"/>
      <c r="CI21" s="519"/>
      <c r="CJ21" s="519"/>
      <c r="CK21" s="519"/>
      <c r="CL21" s="519"/>
      <c r="CM21" s="519"/>
      <c r="CN21" s="519"/>
      <c r="CO21" s="519"/>
      <c r="CP21" s="519"/>
      <c r="CQ21" s="519"/>
      <c r="CR21" s="519"/>
      <c r="CS21" s="520"/>
      <c r="CT21" s="404"/>
      <c r="CU21" s="405"/>
      <c r="CV21" s="405"/>
      <c r="CW21" s="405"/>
      <c r="CX21" s="405"/>
      <c r="CY21" s="405"/>
      <c r="CZ21" s="405"/>
      <c r="DA21" s="406"/>
      <c r="DB21" s="404"/>
      <c r="DC21" s="405"/>
      <c r="DD21" s="405"/>
      <c r="DE21" s="405"/>
      <c r="DF21" s="405"/>
      <c r="DG21" s="405"/>
      <c r="DH21" s="405"/>
      <c r="DI21" s="406"/>
    </row>
    <row r="22" spans="1:113" ht="18.75" customHeight="1" x14ac:dyDescent="0.15">
      <c r="A22" s="169"/>
      <c r="B22" s="550" t="s">
        <v>153</v>
      </c>
      <c r="C22" s="551"/>
      <c r="D22" s="552"/>
      <c r="E22" s="413" t="s">
        <v>1</v>
      </c>
      <c r="F22" s="418"/>
      <c r="G22" s="418"/>
      <c r="H22" s="418"/>
      <c r="I22" s="418"/>
      <c r="J22" s="418"/>
      <c r="K22" s="408"/>
      <c r="L22" s="413" t="s">
        <v>154</v>
      </c>
      <c r="M22" s="418"/>
      <c r="N22" s="418"/>
      <c r="O22" s="418"/>
      <c r="P22" s="408"/>
      <c r="Q22" s="559" t="s">
        <v>155</v>
      </c>
      <c r="R22" s="560"/>
      <c r="S22" s="560"/>
      <c r="T22" s="560"/>
      <c r="U22" s="560"/>
      <c r="V22" s="561"/>
      <c r="W22" s="565" t="s">
        <v>156</v>
      </c>
      <c r="X22" s="551"/>
      <c r="Y22" s="552"/>
      <c r="Z22" s="413" t="s">
        <v>1</v>
      </c>
      <c r="AA22" s="418"/>
      <c r="AB22" s="418"/>
      <c r="AC22" s="418"/>
      <c r="AD22" s="418"/>
      <c r="AE22" s="418"/>
      <c r="AF22" s="418"/>
      <c r="AG22" s="408"/>
      <c r="AH22" s="570" t="s">
        <v>157</v>
      </c>
      <c r="AI22" s="418"/>
      <c r="AJ22" s="418"/>
      <c r="AK22" s="418"/>
      <c r="AL22" s="408"/>
      <c r="AM22" s="570" t="s">
        <v>158</v>
      </c>
      <c r="AN22" s="571"/>
      <c r="AO22" s="571"/>
      <c r="AP22" s="571"/>
      <c r="AQ22" s="571"/>
      <c r="AR22" s="572"/>
      <c r="AS22" s="559" t="s">
        <v>155</v>
      </c>
      <c r="AT22" s="560"/>
      <c r="AU22" s="560"/>
      <c r="AV22" s="560"/>
      <c r="AW22" s="560"/>
      <c r="AX22" s="576"/>
      <c r="AY22" s="367" t="s">
        <v>159</v>
      </c>
      <c r="AZ22" s="368"/>
      <c r="BA22" s="368"/>
      <c r="BB22" s="368"/>
      <c r="BC22" s="368"/>
      <c r="BD22" s="368"/>
      <c r="BE22" s="368"/>
      <c r="BF22" s="368"/>
      <c r="BG22" s="368"/>
      <c r="BH22" s="368"/>
      <c r="BI22" s="368"/>
      <c r="BJ22" s="368"/>
      <c r="BK22" s="368"/>
      <c r="BL22" s="368"/>
      <c r="BM22" s="369"/>
      <c r="BN22" s="370">
        <v>3969006</v>
      </c>
      <c r="BO22" s="371"/>
      <c r="BP22" s="371"/>
      <c r="BQ22" s="371"/>
      <c r="BR22" s="371"/>
      <c r="BS22" s="371"/>
      <c r="BT22" s="371"/>
      <c r="BU22" s="372"/>
      <c r="BV22" s="370">
        <v>3918551</v>
      </c>
      <c r="BW22" s="371"/>
      <c r="BX22" s="371"/>
      <c r="BY22" s="371"/>
      <c r="BZ22" s="371"/>
      <c r="CA22" s="371"/>
      <c r="CB22" s="371"/>
      <c r="CC22" s="372"/>
      <c r="CD22" s="182"/>
      <c r="CE22" s="519"/>
      <c r="CF22" s="519"/>
      <c r="CG22" s="519"/>
      <c r="CH22" s="519"/>
      <c r="CI22" s="519"/>
      <c r="CJ22" s="519"/>
      <c r="CK22" s="519"/>
      <c r="CL22" s="519"/>
      <c r="CM22" s="519"/>
      <c r="CN22" s="519"/>
      <c r="CO22" s="519"/>
      <c r="CP22" s="519"/>
      <c r="CQ22" s="519"/>
      <c r="CR22" s="519"/>
      <c r="CS22" s="520"/>
      <c r="CT22" s="404"/>
      <c r="CU22" s="405"/>
      <c r="CV22" s="405"/>
      <c r="CW22" s="405"/>
      <c r="CX22" s="405"/>
      <c r="CY22" s="405"/>
      <c r="CZ22" s="405"/>
      <c r="DA22" s="406"/>
      <c r="DB22" s="404"/>
      <c r="DC22" s="405"/>
      <c r="DD22" s="405"/>
      <c r="DE22" s="405"/>
      <c r="DF22" s="405"/>
      <c r="DG22" s="405"/>
      <c r="DH22" s="405"/>
      <c r="DI22" s="406"/>
    </row>
    <row r="23" spans="1:113" ht="18.75" customHeight="1" x14ac:dyDescent="0.15">
      <c r="A23" s="169"/>
      <c r="B23" s="553"/>
      <c r="C23" s="554"/>
      <c r="D23" s="555"/>
      <c r="E23" s="393"/>
      <c r="F23" s="398"/>
      <c r="G23" s="398"/>
      <c r="H23" s="398"/>
      <c r="I23" s="398"/>
      <c r="J23" s="398"/>
      <c r="K23" s="387"/>
      <c r="L23" s="393"/>
      <c r="M23" s="398"/>
      <c r="N23" s="398"/>
      <c r="O23" s="398"/>
      <c r="P23" s="387"/>
      <c r="Q23" s="562"/>
      <c r="R23" s="563"/>
      <c r="S23" s="563"/>
      <c r="T23" s="563"/>
      <c r="U23" s="563"/>
      <c r="V23" s="564"/>
      <c r="W23" s="566"/>
      <c r="X23" s="554"/>
      <c r="Y23" s="555"/>
      <c r="Z23" s="393"/>
      <c r="AA23" s="398"/>
      <c r="AB23" s="398"/>
      <c r="AC23" s="398"/>
      <c r="AD23" s="398"/>
      <c r="AE23" s="398"/>
      <c r="AF23" s="398"/>
      <c r="AG23" s="387"/>
      <c r="AH23" s="393"/>
      <c r="AI23" s="398"/>
      <c r="AJ23" s="398"/>
      <c r="AK23" s="398"/>
      <c r="AL23" s="387"/>
      <c r="AM23" s="573"/>
      <c r="AN23" s="574"/>
      <c r="AO23" s="574"/>
      <c r="AP23" s="574"/>
      <c r="AQ23" s="574"/>
      <c r="AR23" s="575"/>
      <c r="AS23" s="562"/>
      <c r="AT23" s="563"/>
      <c r="AU23" s="563"/>
      <c r="AV23" s="563"/>
      <c r="AW23" s="563"/>
      <c r="AX23" s="577"/>
      <c r="AY23" s="435" t="s">
        <v>160</v>
      </c>
      <c r="AZ23" s="436"/>
      <c r="BA23" s="436"/>
      <c r="BB23" s="436"/>
      <c r="BC23" s="436"/>
      <c r="BD23" s="436"/>
      <c r="BE23" s="436"/>
      <c r="BF23" s="436"/>
      <c r="BG23" s="436"/>
      <c r="BH23" s="436"/>
      <c r="BI23" s="436"/>
      <c r="BJ23" s="436"/>
      <c r="BK23" s="436"/>
      <c r="BL23" s="436"/>
      <c r="BM23" s="437"/>
      <c r="BN23" s="438">
        <v>1309797</v>
      </c>
      <c r="BO23" s="439"/>
      <c r="BP23" s="439"/>
      <c r="BQ23" s="439"/>
      <c r="BR23" s="439"/>
      <c r="BS23" s="439"/>
      <c r="BT23" s="439"/>
      <c r="BU23" s="440"/>
      <c r="BV23" s="438">
        <v>1489346</v>
      </c>
      <c r="BW23" s="439"/>
      <c r="BX23" s="439"/>
      <c r="BY23" s="439"/>
      <c r="BZ23" s="439"/>
      <c r="CA23" s="439"/>
      <c r="CB23" s="439"/>
      <c r="CC23" s="440"/>
      <c r="CD23" s="182"/>
      <c r="CE23" s="519"/>
      <c r="CF23" s="519"/>
      <c r="CG23" s="519"/>
      <c r="CH23" s="519"/>
      <c r="CI23" s="519"/>
      <c r="CJ23" s="519"/>
      <c r="CK23" s="519"/>
      <c r="CL23" s="519"/>
      <c r="CM23" s="519"/>
      <c r="CN23" s="519"/>
      <c r="CO23" s="519"/>
      <c r="CP23" s="519"/>
      <c r="CQ23" s="519"/>
      <c r="CR23" s="519"/>
      <c r="CS23" s="520"/>
      <c r="CT23" s="404"/>
      <c r="CU23" s="405"/>
      <c r="CV23" s="405"/>
      <c r="CW23" s="405"/>
      <c r="CX23" s="405"/>
      <c r="CY23" s="405"/>
      <c r="CZ23" s="405"/>
      <c r="DA23" s="406"/>
      <c r="DB23" s="404"/>
      <c r="DC23" s="405"/>
      <c r="DD23" s="405"/>
      <c r="DE23" s="405"/>
      <c r="DF23" s="405"/>
      <c r="DG23" s="405"/>
      <c r="DH23" s="405"/>
      <c r="DI23" s="406"/>
    </row>
    <row r="24" spans="1:113" ht="18.75" customHeight="1" thickBot="1" x14ac:dyDescent="0.2">
      <c r="A24" s="169"/>
      <c r="B24" s="553"/>
      <c r="C24" s="554"/>
      <c r="D24" s="555"/>
      <c r="E24" s="457" t="s">
        <v>161</v>
      </c>
      <c r="F24" s="431"/>
      <c r="G24" s="431"/>
      <c r="H24" s="431"/>
      <c r="I24" s="431"/>
      <c r="J24" s="431"/>
      <c r="K24" s="432"/>
      <c r="L24" s="458">
        <v>1</v>
      </c>
      <c r="M24" s="459"/>
      <c r="N24" s="459"/>
      <c r="O24" s="459"/>
      <c r="P24" s="501"/>
      <c r="Q24" s="458">
        <v>6800</v>
      </c>
      <c r="R24" s="459"/>
      <c r="S24" s="459"/>
      <c r="T24" s="459"/>
      <c r="U24" s="459"/>
      <c r="V24" s="501"/>
      <c r="W24" s="566"/>
      <c r="X24" s="554"/>
      <c r="Y24" s="555"/>
      <c r="Z24" s="457" t="s">
        <v>162</v>
      </c>
      <c r="AA24" s="431"/>
      <c r="AB24" s="431"/>
      <c r="AC24" s="431"/>
      <c r="AD24" s="431"/>
      <c r="AE24" s="431"/>
      <c r="AF24" s="431"/>
      <c r="AG24" s="432"/>
      <c r="AH24" s="458">
        <v>77</v>
      </c>
      <c r="AI24" s="459"/>
      <c r="AJ24" s="459"/>
      <c r="AK24" s="459"/>
      <c r="AL24" s="501"/>
      <c r="AM24" s="458">
        <v>221144</v>
      </c>
      <c r="AN24" s="459"/>
      <c r="AO24" s="459"/>
      <c r="AP24" s="459"/>
      <c r="AQ24" s="459"/>
      <c r="AR24" s="501"/>
      <c r="AS24" s="458">
        <v>2872</v>
      </c>
      <c r="AT24" s="459"/>
      <c r="AU24" s="459"/>
      <c r="AV24" s="459"/>
      <c r="AW24" s="459"/>
      <c r="AX24" s="460"/>
      <c r="AY24" s="544" t="s">
        <v>163</v>
      </c>
      <c r="AZ24" s="545"/>
      <c r="BA24" s="545"/>
      <c r="BB24" s="545"/>
      <c r="BC24" s="545"/>
      <c r="BD24" s="545"/>
      <c r="BE24" s="545"/>
      <c r="BF24" s="545"/>
      <c r="BG24" s="545"/>
      <c r="BH24" s="545"/>
      <c r="BI24" s="545"/>
      <c r="BJ24" s="545"/>
      <c r="BK24" s="545"/>
      <c r="BL24" s="545"/>
      <c r="BM24" s="546"/>
      <c r="BN24" s="438">
        <v>2718840</v>
      </c>
      <c r="BO24" s="439"/>
      <c r="BP24" s="439"/>
      <c r="BQ24" s="439"/>
      <c r="BR24" s="439"/>
      <c r="BS24" s="439"/>
      <c r="BT24" s="439"/>
      <c r="BU24" s="440"/>
      <c r="BV24" s="438">
        <v>2540746</v>
      </c>
      <c r="BW24" s="439"/>
      <c r="BX24" s="439"/>
      <c r="BY24" s="439"/>
      <c r="BZ24" s="439"/>
      <c r="CA24" s="439"/>
      <c r="CB24" s="439"/>
      <c r="CC24" s="440"/>
      <c r="CD24" s="182"/>
      <c r="CE24" s="519"/>
      <c r="CF24" s="519"/>
      <c r="CG24" s="519"/>
      <c r="CH24" s="519"/>
      <c r="CI24" s="519"/>
      <c r="CJ24" s="519"/>
      <c r="CK24" s="519"/>
      <c r="CL24" s="519"/>
      <c r="CM24" s="519"/>
      <c r="CN24" s="519"/>
      <c r="CO24" s="519"/>
      <c r="CP24" s="519"/>
      <c r="CQ24" s="519"/>
      <c r="CR24" s="519"/>
      <c r="CS24" s="520"/>
      <c r="CT24" s="404"/>
      <c r="CU24" s="405"/>
      <c r="CV24" s="405"/>
      <c r="CW24" s="405"/>
      <c r="CX24" s="405"/>
      <c r="CY24" s="405"/>
      <c r="CZ24" s="405"/>
      <c r="DA24" s="406"/>
      <c r="DB24" s="404"/>
      <c r="DC24" s="405"/>
      <c r="DD24" s="405"/>
      <c r="DE24" s="405"/>
      <c r="DF24" s="405"/>
      <c r="DG24" s="405"/>
      <c r="DH24" s="405"/>
      <c r="DI24" s="406"/>
    </row>
    <row r="25" spans="1:113" ht="18.75" customHeight="1" x14ac:dyDescent="0.15">
      <c r="A25" s="169"/>
      <c r="B25" s="553"/>
      <c r="C25" s="554"/>
      <c r="D25" s="555"/>
      <c r="E25" s="457" t="s">
        <v>164</v>
      </c>
      <c r="F25" s="431"/>
      <c r="G25" s="431"/>
      <c r="H25" s="431"/>
      <c r="I25" s="431"/>
      <c r="J25" s="431"/>
      <c r="K25" s="432"/>
      <c r="L25" s="458">
        <v>1</v>
      </c>
      <c r="M25" s="459"/>
      <c r="N25" s="459"/>
      <c r="O25" s="459"/>
      <c r="P25" s="501"/>
      <c r="Q25" s="458">
        <v>6000</v>
      </c>
      <c r="R25" s="459"/>
      <c r="S25" s="459"/>
      <c r="T25" s="459"/>
      <c r="U25" s="459"/>
      <c r="V25" s="501"/>
      <c r="W25" s="566"/>
      <c r="X25" s="554"/>
      <c r="Y25" s="555"/>
      <c r="Z25" s="457" t="s">
        <v>165</v>
      </c>
      <c r="AA25" s="431"/>
      <c r="AB25" s="431"/>
      <c r="AC25" s="431"/>
      <c r="AD25" s="431"/>
      <c r="AE25" s="431"/>
      <c r="AF25" s="431"/>
      <c r="AG25" s="432"/>
      <c r="AH25" s="458" t="s">
        <v>122</v>
      </c>
      <c r="AI25" s="459"/>
      <c r="AJ25" s="459"/>
      <c r="AK25" s="459"/>
      <c r="AL25" s="501"/>
      <c r="AM25" s="458" t="s">
        <v>122</v>
      </c>
      <c r="AN25" s="459"/>
      <c r="AO25" s="459"/>
      <c r="AP25" s="459"/>
      <c r="AQ25" s="459"/>
      <c r="AR25" s="501"/>
      <c r="AS25" s="458" t="s">
        <v>122</v>
      </c>
      <c r="AT25" s="459"/>
      <c r="AU25" s="459"/>
      <c r="AV25" s="459"/>
      <c r="AW25" s="459"/>
      <c r="AX25" s="460"/>
      <c r="AY25" s="367" t="s">
        <v>166</v>
      </c>
      <c r="AZ25" s="368"/>
      <c r="BA25" s="368"/>
      <c r="BB25" s="368"/>
      <c r="BC25" s="368"/>
      <c r="BD25" s="368"/>
      <c r="BE25" s="368"/>
      <c r="BF25" s="368"/>
      <c r="BG25" s="368"/>
      <c r="BH25" s="368"/>
      <c r="BI25" s="368"/>
      <c r="BJ25" s="368"/>
      <c r="BK25" s="368"/>
      <c r="BL25" s="368"/>
      <c r="BM25" s="369"/>
      <c r="BN25" s="370">
        <v>42578</v>
      </c>
      <c r="BO25" s="371"/>
      <c r="BP25" s="371"/>
      <c r="BQ25" s="371"/>
      <c r="BR25" s="371"/>
      <c r="BS25" s="371"/>
      <c r="BT25" s="371"/>
      <c r="BU25" s="372"/>
      <c r="BV25" s="370">
        <v>104402</v>
      </c>
      <c r="BW25" s="371"/>
      <c r="BX25" s="371"/>
      <c r="BY25" s="371"/>
      <c r="BZ25" s="371"/>
      <c r="CA25" s="371"/>
      <c r="CB25" s="371"/>
      <c r="CC25" s="372"/>
      <c r="CD25" s="182"/>
      <c r="CE25" s="519"/>
      <c r="CF25" s="519"/>
      <c r="CG25" s="519"/>
      <c r="CH25" s="519"/>
      <c r="CI25" s="519"/>
      <c r="CJ25" s="519"/>
      <c r="CK25" s="519"/>
      <c r="CL25" s="519"/>
      <c r="CM25" s="519"/>
      <c r="CN25" s="519"/>
      <c r="CO25" s="519"/>
      <c r="CP25" s="519"/>
      <c r="CQ25" s="519"/>
      <c r="CR25" s="519"/>
      <c r="CS25" s="520"/>
      <c r="CT25" s="404"/>
      <c r="CU25" s="405"/>
      <c r="CV25" s="405"/>
      <c r="CW25" s="405"/>
      <c r="CX25" s="405"/>
      <c r="CY25" s="405"/>
      <c r="CZ25" s="405"/>
      <c r="DA25" s="406"/>
      <c r="DB25" s="404"/>
      <c r="DC25" s="405"/>
      <c r="DD25" s="405"/>
      <c r="DE25" s="405"/>
      <c r="DF25" s="405"/>
      <c r="DG25" s="405"/>
      <c r="DH25" s="405"/>
      <c r="DI25" s="406"/>
    </row>
    <row r="26" spans="1:113" ht="18.75" customHeight="1" x14ac:dyDescent="0.15">
      <c r="A26" s="169"/>
      <c r="B26" s="553"/>
      <c r="C26" s="554"/>
      <c r="D26" s="555"/>
      <c r="E26" s="457" t="s">
        <v>167</v>
      </c>
      <c r="F26" s="431"/>
      <c r="G26" s="431"/>
      <c r="H26" s="431"/>
      <c r="I26" s="431"/>
      <c r="J26" s="431"/>
      <c r="K26" s="432"/>
      <c r="L26" s="458">
        <v>1</v>
      </c>
      <c r="M26" s="459"/>
      <c r="N26" s="459"/>
      <c r="O26" s="459"/>
      <c r="P26" s="501"/>
      <c r="Q26" s="458">
        <v>5500</v>
      </c>
      <c r="R26" s="459"/>
      <c r="S26" s="459"/>
      <c r="T26" s="459"/>
      <c r="U26" s="459"/>
      <c r="V26" s="501"/>
      <c r="W26" s="566"/>
      <c r="X26" s="554"/>
      <c r="Y26" s="555"/>
      <c r="Z26" s="457" t="s">
        <v>168</v>
      </c>
      <c r="AA26" s="578"/>
      <c r="AB26" s="578"/>
      <c r="AC26" s="578"/>
      <c r="AD26" s="578"/>
      <c r="AE26" s="578"/>
      <c r="AF26" s="578"/>
      <c r="AG26" s="579"/>
      <c r="AH26" s="458" t="s">
        <v>122</v>
      </c>
      <c r="AI26" s="459"/>
      <c r="AJ26" s="459"/>
      <c r="AK26" s="459"/>
      <c r="AL26" s="501"/>
      <c r="AM26" s="458" t="s">
        <v>122</v>
      </c>
      <c r="AN26" s="459"/>
      <c r="AO26" s="459"/>
      <c r="AP26" s="459"/>
      <c r="AQ26" s="459"/>
      <c r="AR26" s="501"/>
      <c r="AS26" s="458" t="s">
        <v>122</v>
      </c>
      <c r="AT26" s="459"/>
      <c r="AU26" s="459"/>
      <c r="AV26" s="459"/>
      <c r="AW26" s="459"/>
      <c r="AX26" s="460"/>
      <c r="AY26" s="441" t="s">
        <v>169</v>
      </c>
      <c r="AZ26" s="442"/>
      <c r="BA26" s="442"/>
      <c r="BB26" s="442"/>
      <c r="BC26" s="442"/>
      <c r="BD26" s="442"/>
      <c r="BE26" s="442"/>
      <c r="BF26" s="442"/>
      <c r="BG26" s="442"/>
      <c r="BH26" s="442"/>
      <c r="BI26" s="442"/>
      <c r="BJ26" s="442"/>
      <c r="BK26" s="442"/>
      <c r="BL26" s="442"/>
      <c r="BM26" s="443"/>
      <c r="BN26" s="438" t="s">
        <v>122</v>
      </c>
      <c r="BO26" s="439"/>
      <c r="BP26" s="439"/>
      <c r="BQ26" s="439"/>
      <c r="BR26" s="439"/>
      <c r="BS26" s="439"/>
      <c r="BT26" s="439"/>
      <c r="BU26" s="440"/>
      <c r="BV26" s="438" t="s">
        <v>122</v>
      </c>
      <c r="BW26" s="439"/>
      <c r="BX26" s="439"/>
      <c r="BY26" s="439"/>
      <c r="BZ26" s="439"/>
      <c r="CA26" s="439"/>
      <c r="CB26" s="439"/>
      <c r="CC26" s="440"/>
      <c r="CD26" s="182"/>
      <c r="CE26" s="519"/>
      <c r="CF26" s="519"/>
      <c r="CG26" s="519"/>
      <c r="CH26" s="519"/>
      <c r="CI26" s="519"/>
      <c r="CJ26" s="519"/>
      <c r="CK26" s="519"/>
      <c r="CL26" s="519"/>
      <c r="CM26" s="519"/>
      <c r="CN26" s="519"/>
      <c r="CO26" s="519"/>
      <c r="CP26" s="519"/>
      <c r="CQ26" s="519"/>
      <c r="CR26" s="519"/>
      <c r="CS26" s="520"/>
      <c r="CT26" s="404"/>
      <c r="CU26" s="405"/>
      <c r="CV26" s="405"/>
      <c r="CW26" s="405"/>
      <c r="CX26" s="405"/>
      <c r="CY26" s="405"/>
      <c r="CZ26" s="405"/>
      <c r="DA26" s="406"/>
      <c r="DB26" s="404"/>
      <c r="DC26" s="405"/>
      <c r="DD26" s="405"/>
      <c r="DE26" s="405"/>
      <c r="DF26" s="405"/>
      <c r="DG26" s="405"/>
      <c r="DH26" s="405"/>
      <c r="DI26" s="406"/>
    </row>
    <row r="27" spans="1:113" ht="18.75" customHeight="1" thickBot="1" x14ac:dyDescent="0.2">
      <c r="A27" s="169"/>
      <c r="B27" s="553"/>
      <c r="C27" s="554"/>
      <c r="D27" s="555"/>
      <c r="E27" s="457" t="s">
        <v>170</v>
      </c>
      <c r="F27" s="431"/>
      <c r="G27" s="431"/>
      <c r="H27" s="431"/>
      <c r="I27" s="431"/>
      <c r="J27" s="431"/>
      <c r="K27" s="432"/>
      <c r="L27" s="458">
        <v>1</v>
      </c>
      <c r="M27" s="459"/>
      <c r="N27" s="459"/>
      <c r="O27" s="459"/>
      <c r="P27" s="501"/>
      <c r="Q27" s="458">
        <v>2430</v>
      </c>
      <c r="R27" s="459"/>
      <c r="S27" s="459"/>
      <c r="T27" s="459"/>
      <c r="U27" s="459"/>
      <c r="V27" s="501"/>
      <c r="W27" s="566"/>
      <c r="X27" s="554"/>
      <c r="Y27" s="555"/>
      <c r="Z27" s="457" t="s">
        <v>171</v>
      </c>
      <c r="AA27" s="431"/>
      <c r="AB27" s="431"/>
      <c r="AC27" s="431"/>
      <c r="AD27" s="431"/>
      <c r="AE27" s="431"/>
      <c r="AF27" s="431"/>
      <c r="AG27" s="432"/>
      <c r="AH27" s="458">
        <v>1</v>
      </c>
      <c r="AI27" s="459"/>
      <c r="AJ27" s="459"/>
      <c r="AK27" s="459"/>
      <c r="AL27" s="501"/>
      <c r="AM27" s="458" t="s">
        <v>172</v>
      </c>
      <c r="AN27" s="459"/>
      <c r="AO27" s="459"/>
      <c r="AP27" s="459"/>
      <c r="AQ27" s="459"/>
      <c r="AR27" s="501"/>
      <c r="AS27" s="458" t="s">
        <v>172</v>
      </c>
      <c r="AT27" s="459"/>
      <c r="AU27" s="459"/>
      <c r="AV27" s="459"/>
      <c r="AW27" s="459"/>
      <c r="AX27" s="460"/>
      <c r="AY27" s="502" t="s">
        <v>173</v>
      </c>
      <c r="AZ27" s="503"/>
      <c r="BA27" s="503"/>
      <c r="BB27" s="503"/>
      <c r="BC27" s="503"/>
      <c r="BD27" s="503"/>
      <c r="BE27" s="503"/>
      <c r="BF27" s="503"/>
      <c r="BG27" s="503"/>
      <c r="BH27" s="503"/>
      <c r="BI27" s="503"/>
      <c r="BJ27" s="503"/>
      <c r="BK27" s="503"/>
      <c r="BL27" s="503"/>
      <c r="BM27" s="504"/>
      <c r="BN27" s="547" t="s">
        <v>122</v>
      </c>
      <c r="BO27" s="548"/>
      <c r="BP27" s="548"/>
      <c r="BQ27" s="548"/>
      <c r="BR27" s="548"/>
      <c r="BS27" s="548"/>
      <c r="BT27" s="548"/>
      <c r="BU27" s="549"/>
      <c r="BV27" s="547" t="s">
        <v>122</v>
      </c>
      <c r="BW27" s="548"/>
      <c r="BX27" s="548"/>
      <c r="BY27" s="548"/>
      <c r="BZ27" s="548"/>
      <c r="CA27" s="548"/>
      <c r="CB27" s="548"/>
      <c r="CC27" s="549"/>
      <c r="CD27" s="184"/>
      <c r="CE27" s="519"/>
      <c r="CF27" s="519"/>
      <c r="CG27" s="519"/>
      <c r="CH27" s="519"/>
      <c r="CI27" s="519"/>
      <c r="CJ27" s="519"/>
      <c r="CK27" s="519"/>
      <c r="CL27" s="519"/>
      <c r="CM27" s="519"/>
      <c r="CN27" s="519"/>
      <c r="CO27" s="519"/>
      <c r="CP27" s="519"/>
      <c r="CQ27" s="519"/>
      <c r="CR27" s="519"/>
      <c r="CS27" s="520"/>
      <c r="CT27" s="404"/>
      <c r="CU27" s="405"/>
      <c r="CV27" s="405"/>
      <c r="CW27" s="405"/>
      <c r="CX27" s="405"/>
      <c r="CY27" s="405"/>
      <c r="CZ27" s="405"/>
      <c r="DA27" s="406"/>
      <c r="DB27" s="404"/>
      <c r="DC27" s="405"/>
      <c r="DD27" s="405"/>
      <c r="DE27" s="405"/>
      <c r="DF27" s="405"/>
      <c r="DG27" s="405"/>
      <c r="DH27" s="405"/>
      <c r="DI27" s="406"/>
    </row>
    <row r="28" spans="1:113" ht="18.75" customHeight="1" x14ac:dyDescent="0.15">
      <c r="A28" s="169"/>
      <c r="B28" s="553"/>
      <c r="C28" s="554"/>
      <c r="D28" s="555"/>
      <c r="E28" s="457" t="s">
        <v>174</v>
      </c>
      <c r="F28" s="431"/>
      <c r="G28" s="431"/>
      <c r="H28" s="431"/>
      <c r="I28" s="431"/>
      <c r="J28" s="431"/>
      <c r="K28" s="432"/>
      <c r="L28" s="458">
        <v>1</v>
      </c>
      <c r="M28" s="459"/>
      <c r="N28" s="459"/>
      <c r="O28" s="459"/>
      <c r="P28" s="501"/>
      <c r="Q28" s="458">
        <v>1920</v>
      </c>
      <c r="R28" s="459"/>
      <c r="S28" s="459"/>
      <c r="T28" s="459"/>
      <c r="U28" s="459"/>
      <c r="V28" s="501"/>
      <c r="W28" s="566"/>
      <c r="X28" s="554"/>
      <c r="Y28" s="555"/>
      <c r="Z28" s="457" t="s">
        <v>175</v>
      </c>
      <c r="AA28" s="431"/>
      <c r="AB28" s="431"/>
      <c r="AC28" s="431"/>
      <c r="AD28" s="431"/>
      <c r="AE28" s="431"/>
      <c r="AF28" s="431"/>
      <c r="AG28" s="432"/>
      <c r="AH28" s="458" t="s">
        <v>122</v>
      </c>
      <c r="AI28" s="459"/>
      <c r="AJ28" s="459"/>
      <c r="AK28" s="459"/>
      <c r="AL28" s="501"/>
      <c r="AM28" s="458" t="s">
        <v>122</v>
      </c>
      <c r="AN28" s="459"/>
      <c r="AO28" s="459"/>
      <c r="AP28" s="459"/>
      <c r="AQ28" s="459"/>
      <c r="AR28" s="501"/>
      <c r="AS28" s="458" t="s">
        <v>122</v>
      </c>
      <c r="AT28" s="459"/>
      <c r="AU28" s="459"/>
      <c r="AV28" s="459"/>
      <c r="AW28" s="459"/>
      <c r="AX28" s="460"/>
      <c r="AY28" s="580" t="s">
        <v>176</v>
      </c>
      <c r="AZ28" s="581"/>
      <c r="BA28" s="581"/>
      <c r="BB28" s="582"/>
      <c r="BC28" s="367" t="s">
        <v>46</v>
      </c>
      <c r="BD28" s="368"/>
      <c r="BE28" s="368"/>
      <c r="BF28" s="368"/>
      <c r="BG28" s="368"/>
      <c r="BH28" s="368"/>
      <c r="BI28" s="368"/>
      <c r="BJ28" s="368"/>
      <c r="BK28" s="368"/>
      <c r="BL28" s="368"/>
      <c r="BM28" s="369"/>
      <c r="BN28" s="370">
        <v>583022</v>
      </c>
      <c r="BO28" s="371"/>
      <c r="BP28" s="371"/>
      <c r="BQ28" s="371"/>
      <c r="BR28" s="371"/>
      <c r="BS28" s="371"/>
      <c r="BT28" s="371"/>
      <c r="BU28" s="372"/>
      <c r="BV28" s="370">
        <v>656127</v>
      </c>
      <c r="BW28" s="371"/>
      <c r="BX28" s="371"/>
      <c r="BY28" s="371"/>
      <c r="BZ28" s="371"/>
      <c r="CA28" s="371"/>
      <c r="CB28" s="371"/>
      <c r="CC28" s="372"/>
      <c r="CD28" s="182"/>
      <c r="CE28" s="519"/>
      <c r="CF28" s="519"/>
      <c r="CG28" s="519"/>
      <c r="CH28" s="519"/>
      <c r="CI28" s="519"/>
      <c r="CJ28" s="519"/>
      <c r="CK28" s="519"/>
      <c r="CL28" s="519"/>
      <c r="CM28" s="519"/>
      <c r="CN28" s="519"/>
      <c r="CO28" s="519"/>
      <c r="CP28" s="519"/>
      <c r="CQ28" s="519"/>
      <c r="CR28" s="519"/>
      <c r="CS28" s="520"/>
      <c r="CT28" s="404"/>
      <c r="CU28" s="405"/>
      <c r="CV28" s="405"/>
      <c r="CW28" s="405"/>
      <c r="CX28" s="405"/>
      <c r="CY28" s="405"/>
      <c r="CZ28" s="405"/>
      <c r="DA28" s="406"/>
      <c r="DB28" s="404"/>
      <c r="DC28" s="405"/>
      <c r="DD28" s="405"/>
      <c r="DE28" s="405"/>
      <c r="DF28" s="405"/>
      <c r="DG28" s="405"/>
      <c r="DH28" s="405"/>
      <c r="DI28" s="406"/>
    </row>
    <row r="29" spans="1:113" ht="18.75" customHeight="1" x14ac:dyDescent="0.15">
      <c r="A29" s="169"/>
      <c r="B29" s="553"/>
      <c r="C29" s="554"/>
      <c r="D29" s="555"/>
      <c r="E29" s="457" t="s">
        <v>177</v>
      </c>
      <c r="F29" s="431"/>
      <c r="G29" s="431"/>
      <c r="H29" s="431"/>
      <c r="I29" s="431"/>
      <c r="J29" s="431"/>
      <c r="K29" s="432"/>
      <c r="L29" s="458">
        <v>8</v>
      </c>
      <c r="M29" s="459"/>
      <c r="N29" s="459"/>
      <c r="O29" s="459"/>
      <c r="P29" s="501"/>
      <c r="Q29" s="458">
        <v>1650</v>
      </c>
      <c r="R29" s="459"/>
      <c r="S29" s="459"/>
      <c r="T29" s="459"/>
      <c r="U29" s="459"/>
      <c r="V29" s="501"/>
      <c r="W29" s="567"/>
      <c r="X29" s="568"/>
      <c r="Y29" s="569"/>
      <c r="Z29" s="457" t="s">
        <v>178</v>
      </c>
      <c r="AA29" s="431"/>
      <c r="AB29" s="431"/>
      <c r="AC29" s="431"/>
      <c r="AD29" s="431"/>
      <c r="AE29" s="431"/>
      <c r="AF29" s="431"/>
      <c r="AG29" s="432"/>
      <c r="AH29" s="458">
        <v>78</v>
      </c>
      <c r="AI29" s="459"/>
      <c r="AJ29" s="459"/>
      <c r="AK29" s="459"/>
      <c r="AL29" s="501"/>
      <c r="AM29" s="458">
        <v>225257</v>
      </c>
      <c r="AN29" s="459"/>
      <c r="AO29" s="459"/>
      <c r="AP29" s="459"/>
      <c r="AQ29" s="459"/>
      <c r="AR29" s="501"/>
      <c r="AS29" s="458">
        <v>2888</v>
      </c>
      <c r="AT29" s="459"/>
      <c r="AU29" s="459"/>
      <c r="AV29" s="459"/>
      <c r="AW29" s="459"/>
      <c r="AX29" s="460"/>
      <c r="AY29" s="583"/>
      <c r="AZ29" s="584"/>
      <c r="BA29" s="584"/>
      <c r="BB29" s="585"/>
      <c r="BC29" s="435" t="s">
        <v>179</v>
      </c>
      <c r="BD29" s="436"/>
      <c r="BE29" s="436"/>
      <c r="BF29" s="436"/>
      <c r="BG29" s="436"/>
      <c r="BH29" s="436"/>
      <c r="BI29" s="436"/>
      <c r="BJ29" s="436"/>
      <c r="BK29" s="436"/>
      <c r="BL29" s="436"/>
      <c r="BM29" s="437"/>
      <c r="BN29" s="438">
        <v>265332</v>
      </c>
      <c r="BO29" s="439"/>
      <c r="BP29" s="439"/>
      <c r="BQ29" s="439"/>
      <c r="BR29" s="439"/>
      <c r="BS29" s="439"/>
      <c r="BT29" s="439"/>
      <c r="BU29" s="440"/>
      <c r="BV29" s="438">
        <v>265327</v>
      </c>
      <c r="BW29" s="439"/>
      <c r="BX29" s="439"/>
      <c r="BY29" s="439"/>
      <c r="BZ29" s="439"/>
      <c r="CA29" s="439"/>
      <c r="CB29" s="439"/>
      <c r="CC29" s="440"/>
      <c r="CD29" s="184"/>
      <c r="CE29" s="519"/>
      <c r="CF29" s="519"/>
      <c r="CG29" s="519"/>
      <c r="CH29" s="519"/>
      <c r="CI29" s="519"/>
      <c r="CJ29" s="519"/>
      <c r="CK29" s="519"/>
      <c r="CL29" s="519"/>
      <c r="CM29" s="519"/>
      <c r="CN29" s="519"/>
      <c r="CO29" s="519"/>
      <c r="CP29" s="519"/>
      <c r="CQ29" s="519"/>
      <c r="CR29" s="519"/>
      <c r="CS29" s="520"/>
      <c r="CT29" s="404"/>
      <c r="CU29" s="405"/>
      <c r="CV29" s="405"/>
      <c r="CW29" s="405"/>
      <c r="CX29" s="405"/>
      <c r="CY29" s="405"/>
      <c r="CZ29" s="405"/>
      <c r="DA29" s="406"/>
      <c r="DB29" s="404"/>
      <c r="DC29" s="405"/>
      <c r="DD29" s="405"/>
      <c r="DE29" s="405"/>
      <c r="DF29" s="405"/>
      <c r="DG29" s="405"/>
      <c r="DH29" s="405"/>
      <c r="DI29" s="406"/>
    </row>
    <row r="30" spans="1:113" ht="18.75" customHeight="1" thickBot="1" x14ac:dyDescent="0.2">
      <c r="A30" s="169"/>
      <c r="B30" s="556"/>
      <c r="C30" s="557"/>
      <c r="D30" s="558"/>
      <c r="E30" s="461"/>
      <c r="F30" s="462"/>
      <c r="G30" s="462"/>
      <c r="H30" s="462"/>
      <c r="I30" s="462"/>
      <c r="J30" s="462"/>
      <c r="K30" s="463"/>
      <c r="L30" s="590"/>
      <c r="M30" s="591"/>
      <c r="N30" s="591"/>
      <c r="O30" s="591"/>
      <c r="P30" s="592"/>
      <c r="Q30" s="590"/>
      <c r="R30" s="591"/>
      <c r="S30" s="591"/>
      <c r="T30" s="591"/>
      <c r="U30" s="591"/>
      <c r="V30" s="592"/>
      <c r="W30" s="593" t="s">
        <v>180</v>
      </c>
      <c r="X30" s="594"/>
      <c r="Y30" s="594"/>
      <c r="Z30" s="594"/>
      <c r="AA30" s="594"/>
      <c r="AB30" s="594"/>
      <c r="AC30" s="594"/>
      <c r="AD30" s="594"/>
      <c r="AE30" s="594"/>
      <c r="AF30" s="594"/>
      <c r="AG30" s="595"/>
      <c r="AH30" s="526">
        <v>96.8</v>
      </c>
      <c r="AI30" s="527"/>
      <c r="AJ30" s="527"/>
      <c r="AK30" s="527"/>
      <c r="AL30" s="527"/>
      <c r="AM30" s="527"/>
      <c r="AN30" s="527"/>
      <c r="AO30" s="527"/>
      <c r="AP30" s="527"/>
      <c r="AQ30" s="527"/>
      <c r="AR30" s="527"/>
      <c r="AS30" s="527"/>
      <c r="AT30" s="527"/>
      <c r="AU30" s="527"/>
      <c r="AV30" s="527"/>
      <c r="AW30" s="527"/>
      <c r="AX30" s="529"/>
      <c r="AY30" s="586"/>
      <c r="AZ30" s="587"/>
      <c r="BA30" s="587"/>
      <c r="BB30" s="588"/>
      <c r="BC30" s="544" t="s">
        <v>48</v>
      </c>
      <c r="BD30" s="545"/>
      <c r="BE30" s="545"/>
      <c r="BF30" s="545"/>
      <c r="BG30" s="545"/>
      <c r="BH30" s="545"/>
      <c r="BI30" s="545"/>
      <c r="BJ30" s="545"/>
      <c r="BK30" s="545"/>
      <c r="BL30" s="545"/>
      <c r="BM30" s="546"/>
      <c r="BN30" s="547">
        <v>1576134</v>
      </c>
      <c r="BO30" s="548"/>
      <c r="BP30" s="548"/>
      <c r="BQ30" s="548"/>
      <c r="BR30" s="548"/>
      <c r="BS30" s="548"/>
      <c r="BT30" s="548"/>
      <c r="BU30" s="549"/>
      <c r="BV30" s="547">
        <v>1902790</v>
      </c>
      <c r="BW30" s="548"/>
      <c r="BX30" s="548"/>
      <c r="BY30" s="548"/>
      <c r="BZ30" s="548"/>
      <c r="CA30" s="548"/>
      <c r="CB30" s="548"/>
      <c r="CC30" s="549"/>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589" t="s">
        <v>181</v>
      </c>
      <c r="D32" s="589"/>
      <c r="E32" s="589"/>
      <c r="F32" s="589"/>
      <c r="G32" s="589"/>
      <c r="H32" s="589"/>
      <c r="I32" s="589"/>
      <c r="J32" s="589"/>
      <c r="K32" s="589"/>
      <c r="L32" s="589"/>
      <c r="M32" s="589"/>
      <c r="N32" s="589"/>
      <c r="O32" s="589"/>
      <c r="P32" s="589"/>
      <c r="Q32" s="589"/>
      <c r="R32" s="589"/>
      <c r="S32" s="589"/>
      <c r="U32" s="442" t="s">
        <v>182</v>
      </c>
      <c r="V32" s="442"/>
      <c r="W32" s="442"/>
      <c r="X32" s="442"/>
      <c r="Y32" s="442"/>
      <c r="Z32" s="442"/>
      <c r="AA32" s="442"/>
      <c r="AB32" s="442"/>
      <c r="AC32" s="442"/>
      <c r="AD32" s="442"/>
      <c r="AE32" s="442"/>
      <c r="AF32" s="442"/>
      <c r="AG32" s="442"/>
      <c r="AH32" s="442"/>
      <c r="AI32" s="442"/>
      <c r="AJ32" s="442"/>
      <c r="AK32" s="442"/>
      <c r="AM32" s="442" t="s">
        <v>183</v>
      </c>
      <c r="AN32" s="442"/>
      <c r="AO32" s="442"/>
      <c r="AP32" s="442"/>
      <c r="AQ32" s="442"/>
      <c r="AR32" s="442"/>
      <c r="AS32" s="442"/>
      <c r="AT32" s="442"/>
      <c r="AU32" s="442"/>
      <c r="AV32" s="442"/>
      <c r="AW32" s="442"/>
      <c r="AX32" s="442"/>
      <c r="AY32" s="442"/>
      <c r="AZ32" s="442"/>
      <c r="BA32" s="442"/>
      <c r="BB32" s="442"/>
      <c r="BC32" s="442"/>
      <c r="BE32" s="442" t="s">
        <v>184</v>
      </c>
      <c r="BF32" s="442"/>
      <c r="BG32" s="442"/>
      <c r="BH32" s="442"/>
      <c r="BI32" s="442"/>
      <c r="BJ32" s="442"/>
      <c r="BK32" s="442"/>
      <c r="BL32" s="442"/>
      <c r="BM32" s="442"/>
      <c r="BN32" s="442"/>
      <c r="BO32" s="442"/>
      <c r="BP32" s="442"/>
      <c r="BQ32" s="442"/>
      <c r="BR32" s="442"/>
      <c r="BS32" s="442"/>
      <c r="BT32" s="442"/>
      <c r="BU32" s="442"/>
      <c r="BW32" s="442" t="s">
        <v>185</v>
      </c>
      <c r="BX32" s="442"/>
      <c r="BY32" s="442"/>
      <c r="BZ32" s="442"/>
      <c r="CA32" s="442"/>
      <c r="CB32" s="442"/>
      <c r="CC32" s="442"/>
      <c r="CD32" s="442"/>
      <c r="CE32" s="442"/>
      <c r="CF32" s="442"/>
      <c r="CG32" s="442"/>
      <c r="CH32" s="442"/>
      <c r="CI32" s="442"/>
      <c r="CJ32" s="442"/>
      <c r="CK32" s="442"/>
      <c r="CL32" s="442"/>
      <c r="CM32" s="442"/>
      <c r="CO32" s="442" t="s">
        <v>186</v>
      </c>
      <c r="CP32" s="442"/>
      <c r="CQ32" s="442"/>
      <c r="CR32" s="442"/>
      <c r="CS32" s="442"/>
      <c r="CT32" s="442"/>
      <c r="CU32" s="442"/>
      <c r="CV32" s="442"/>
      <c r="CW32" s="442"/>
      <c r="CX32" s="442"/>
      <c r="CY32" s="442"/>
      <c r="CZ32" s="442"/>
      <c r="DA32" s="442"/>
      <c r="DB32" s="442"/>
      <c r="DC32" s="442"/>
      <c r="DD32" s="442"/>
      <c r="DE32" s="442"/>
      <c r="DI32" s="192"/>
    </row>
    <row r="33" spans="1:113" ht="13.5" customHeight="1" x14ac:dyDescent="0.15">
      <c r="A33" s="169"/>
      <c r="B33" s="193"/>
      <c r="C33" s="425" t="s">
        <v>187</v>
      </c>
      <c r="D33" s="425"/>
      <c r="E33" s="396" t="s">
        <v>188</v>
      </c>
      <c r="F33" s="396"/>
      <c r="G33" s="396"/>
      <c r="H33" s="396"/>
      <c r="I33" s="396"/>
      <c r="J33" s="396"/>
      <c r="K33" s="396"/>
      <c r="L33" s="396"/>
      <c r="M33" s="396"/>
      <c r="N33" s="396"/>
      <c r="O33" s="396"/>
      <c r="P33" s="396"/>
      <c r="Q33" s="396"/>
      <c r="R33" s="396"/>
      <c r="S33" s="396"/>
      <c r="T33" s="194"/>
      <c r="U33" s="425" t="s">
        <v>187</v>
      </c>
      <c r="V33" s="425"/>
      <c r="W33" s="396" t="s">
        <v>188</v>
      </c>
      <c r="X33" s="396"/>
      <c r="Y33" s="396"/>
      <c r="Z33" s="396"/>
      <c r="AA33" s="396"/>
      <c r="AB33" s="396"/>
      <c r="AC33" s="396"/>
      <c r="AD33" s="396"/>
      <c r="AE33" s="396"/>
      <c r="AF33" s="396"/>
      <c r="AG33" s="396"/>
      <c r="AH33" s="396"/>
      <c r="AI33" s="396"/>
      <c r="AJ33" s="396"/>
      <c r="AK33" s="396"/>
      <c r="AL33" s="194"/>
      <c r="AM33" s="425" t="s">
        <v>187</v>
      </c>
      <c r="AN33" s="425"/>
      <c r="AO33" s="396" t="s">
        <v>188</v>
      </c>
      <c r="AP33" s="396"/>
      <c r="AQ33" s="396"/>
      <c r="AR33" s="396"/>
      <c r="AS33" s="396"/>
      <c r="AT33" s="396"/>
      <c r="AU33" s="396"/>
      <c r="AV33" s="396"/>
      <c r="AW33" s="396"/>
      <c r="AX33" s="396"/>
      <c r="AY33" s="396"/>
      <c r="AZ33" s="396"/>
      <c r="BA33" s="396"/>
      <c r="BB33" s="396"/>
      <c r="BC33" s="396"/>
      <c r="BD33" s="195"/>
      <c r="BE33" s="396" t="s">
        <v>189</v>
      </c>
      <c r="BF33" s="396"/>
      <c r="BG33" s="396" t="s">
        <v>190</v>
      </c>
      <c r="BH33" s="396"/>
      <c r="BI33" s="396"/>
      <c r="BJ33" s="396"/>
      <c r="BK33" s="396"/>
      <c r="BL33" s="396"/>
      <c r="BM33" s="396"/>
      <c r="BN33" s="396"/>
      <c r="BO33" s="396"/>
      <c r="BP33" s="396"/>
      <c r="BQ33" s="396"/>
      <c r="BR33" s="396"/>
      <c r="BS33" s="396"/>
      <c r="BT33" s="396"/>
      <c r="BU33" s="396"/>
      <c r="BV33" s="195"/>
      <c r="BW33" s="425" t="s">
        <v>189</v>
      </c>
      <c r="BX33" s="425"/>
      <c r="BY33" s="396" t="s">
        <v>191</v>
      </c>
      <c r="BZ33" s="396"/>
      <c r="CA33" s="396"/>
      <c r="CB33" s="396"/>
      <c r="CC33" s="396"/>
      <c r="CD33" s="396"/>
      <c r="CE33" s="396"/>
      <c r="CF33" s="396"/>
      <c r="CG33" s="396"/>
      <c r="CH33" s="396"/>
      <c r="CI33" s="396"/>
      <c r="CJ33" s="396"/>
      <c r="CK33" s="396"/>
      <c r="CL33" s="396"/>
      <c r="CM33" s="396"/>
      <c r="CN33" s="194"/>
      <c r="CO33" s="425" t="s">
        <v>187</v>
      </c>
      <c r="CP33" s="425"/>
      <c r="CQ33" s="396" t="s">
        <v>192</v>
      </c>
      <c r="CR33" s="396"/>
      <c r="CS33" s="396"/>
      <c r="CT33" s="396"/>
      <c r="CU33" s="396"/>
      <c r="CV33" s="396"/>
      <c r="CW33" s="396"/>
      <c r="CX33" s="396"/>
      <c r="CY33" s="396"/>
      <c r="CZ33" s="396"/>
      <c r="DA33" s="396"/>
      <c r="DB33" s="396"/>
      <c r="DC33" s="396"/>
      <c r="DD33" s="396"/>
      <c r="DE33" s="396"/>
      <c r="DF33" s="194"/>
      <c r="DG33" s="596" t="s">
        <v>193</v>
      </c>
      <c r="DH33" s="596"/>
      <c r="DI33" s="196"/>
    </row>
    <row r="34" spans="1:113" ht="32.25" customHeight="1" x14ac:dyDescent="0.15">
      <c r="A34" s="169"/>
      <c r="B34" s="193"/>
      <c r="C34" s="597">
        <f>IF(E34="","",1)</f>
        <v>1</v>
      </c>
      <c r="D34" s="597"/>
      <c r="E34" s="598" t="str">
        <f>IF('各会計、関係団体の財政状況及び健全化判断比率'!B7="","",'各会計、関係団体の財政状況及び健全化判断比率'!B7)</f>
        <v>一般会計</v>
      </c>
      <c r="F34" s="598"/>
      <c r="G34" s="598"/>
      <c r="H34" s="598"/>
      <c r="I34" s="598"/>
      <c r="J34" s="598"/>
      <c r="K34" s="598"/>
      <c r="L34" s="598"/>
      <c r="M34" s="598"/>
      <c r="N34" s="598"/>
      <c r="O34" s="598"/>
      <c r="P34" s="598"/>
      <c r="Q34" s="598"/>
      <c r="R34" s="598"/>
      <c r="S34" s="598"/>
      <c r="T34" s="169"/>
      <c r="U34" s="597">
        <f>IF(W34="","",MAX(C34:D43)+1)</f>
        <v>3</v>
      </c>
      <c r="V34" s="597"/>
      <c r="W34" s="598" t="str">
        <f>IF('各会計、関係団体の財政状況及び健全化判断比率'!B28="","",'各会計、関係団体の財政状況及び健全化判断比率'!B28)</f>
        <v>国民健康保険事業特別会計</v>
      </c>
      <c r="X34" s="598"/>
      <c r="Y34" s="598"/>
      <c r="Z34" s="598"/>
      <c r="AA34" s="598"/>
      <c r="AB34" s="598"/>
      <c r="AC34" s="598"/>
      <c r="AD34" s="598"/>
      <c r="AE34" s="598"/>
      <c r="AF34" s="598"/>
      <c r="AG34" s="598"/>
      <c r="AH34" s="598"/>
      <c r="AI34" s="598"/>
      <c r="AJ34" s="598"/>
      <c r="AK34" s="598"/>
      <c r="AL34" s="169"/>
      <c r="AM34" s="597">
        <f>IF(AO34="","",MAX(C34:D43,U34:V43)+1)</f>
        <v>5</v>
      </c>
      <c r="AN34" s="597"/>
      <c r="AO34" s="598" t="str">
        <f>IF('各会計、関係団体の財政状況及び健全化判断比率'!B30="","",'各会計、関係団体の財政状況及び健全化判断比率'!B30)</f>
        <v>水道事業会計</v>
      </c>
      <c r="AP34" s="598"/>
      <c r="AQ34" s="598"/>
      <c r="AR34" s="598"/>
      <c r="AS34" s="598"/>
      <c r="AT34" s="598"/>
      <c r="AU34" s="598"/>
      <c r="AV34" s="598"/>
      <c r="AW34" s="598"/>
      <c r="AX34" s="598"/>
      <c r="AY34" s="598"/>
      <c r="AZ34" s="598"/>
      <c r="BA34" s="598"/>
      <c r="BB34" s="598"/>
      <c r="BC34" s="598"/>
      <c r="BD34" s="169"/>
      <c r="BE34" s="597" t="str">
        <f>IF(BG34="","",MAX(C34:D43,U34:V43,AM34:AN43)+1)</f>
        <v/>
      </c>
      <c r="BF34" s="597"/>
      <c r="BG34" s="598"/>
      <c r="BH34" s="598"/>
      <c r="BI34" s="598"/>
      <c r="BJ34" s="598"/>
      <c r="BK34" s="598"/>
      <c r="BL34" s="598"/>
      <c r="BM34" s="598"/>
      <c r="BN34" s="598"/>
      <c r="BO34" s="598"/>
      <c r="BP34" s="598"/>
      <c r="BQ34" s="598"/>
      <c r="BR34" s="598"/>
      <c r="BS34" s="598"/>
      <c r="BT34" s="598"/>
      <c r="BU34" s="598"/>
      <c r="BV34" s="169"/>
      <c r="BW34" s="597">
        <f>IF(BY34="","",MAX(C34:D43,U34:V43,AM34:AN43,BE34:BF43)+1)</f>
        <v>7</v>
      </c>
      <c r="BX34" s="597"/>
      <c r="BY34" s="598" t="str">
        <f>IF('各会計、関係団体の財政状況及び健全化判断比率'!B68="","",'各会計、関係団体の財政状況及び健全化判断比率'!B68)</f>
        <v>後志広域連合</v>
      </c>
      <c r="BZ34" s="598"/>
      <c r="CA34" s="598"/>
      <c r="CB34" s="598"/>
      <c r="CC34" s="598"/>
      <c r="CD34" s="598"/>
      <c r="CE34" s="598"/>
      <c r="CF34" s="598"/>
      <c r="CG34" s="598"/>
      <c r="CH34" s="598"/>
      <c r="CI34" s="598"/>
      <c r="CJ34" s="598"/>
      <c r="CK34" s="598"/>
      <c r="CL34" s="598"/>
      <c r="CM34" s="598"/>
      <c r="CN34" s="169"/>
      <c r="CO34" s="597" t="str">
        <f>IF(CQ34="","",MAX(C34:D43,U34:V43,AM34:AN43,BE34:BF43,BW34:BX43)+1)</f>
        <v/>
      </c>
      <c r="CP34" s="597"/>
      <c r="CQ34" s="598" t="str">
        <f>IF('各会計、関係団体の財政状況及び健全化判断比率'!BS7="","",'各会計、関係団体の財政状況及び健全化判断比率'!BS7)</f>
        <v/>
      </c>
      <c r="CR34" s="598"/>
      <c r="CS34" s="598"/>
      <c r="CT34" s="598"/>
      <c r="CU34" s="598"/>
      <c r="CV34" s="598"/>
      <c r="CW34" s="598"/>
      <c r="CX34" s="598"/>
      <c r="CY34" s="598"/>
      <c r="CZ34" s="598"/>
      <c r="DA34" s="598"/>
      <c r="DB34" s="598"/>
      <c r="DC34" s="598"/>
      <c r="DD34" s="598"/>
      <c r="DE34" s="598"/>
      <c r="DG34" s="599" t="str">
        <f>IF('各会計、関係団体の財政状況及び健全化判断比率'!BR7="","",'各会計、関係団体の財政状況及び健全化判断比率'!BR7)</f>
        <v/>
      </c>
      <c r="DH34" s="599"/>
      <c r="DI34" s="196"/>
    </row>
    <row r="35" spans="1:113" ht="32.25" customHeight="1" x14ac:dyDescent="0.15">
      <c r="A35" s="169"/>
      <c r="B35" s="193"/>
      <c r="C35" s="597">
        <f>IF(E35="","",C34+1)</f>
        <v>2</v>
      </c>
      <c r="D35" s="597"/>
      <c r="E35" s="598" t="str">
        <f>IF('各会計、関係団体の財政状況及び健全化判断比率'!B8="","",'各会計、関係団体の財政状況及び健全化判断比率'!B8)</f>
        <v>国民健康保険診療所特別会計</v>
      </c>
      <c r="F35" s="598"/>
      <c r="G35" s="598"/>
      <c r="H35" s="598"/>
      <c r="I35" s="598"/>
      <c r="J35" s="598"/>
      <c r="K35" s="598"/>
      <c r="L35" s="598"/>
      <c r="M35" s="598"/>
      <c r="N35" s="598"/>
      <c r="O35" s="598"/>
      <c r="P35" s="598"/>
      <c r="Q35" s="598"/>
      <c r="R35" s="598"/>
      <c r="S35" s="598"/>
      <c r="T35" s="169"/>
      <c r="U35" s="597">
        <f>IF(W35="","",U34+1)</f>
        <v>4</v>
      </c>
      <c r="V35" s="597"/>
      <c r="W35" s="598" t="str">
        <f>IF('各会計、関係団体の財政状況及び健全化判断比率'!B29="","",'各会計、関係団体の財政状況及び健全化判断比率'!B29)</f>
        <v>後期高齢者医療特別会計</v>
      </c>
      <c r="X35" s="598"/>
      <c r="Y35" s="598"/>
      <c r="Z35" s="598"/>
      <c r="AA35" s="598"/>
      <c r="AB35" s="598"/>
      <c r="AC35" s="598"/>
      <c r="AD35" s="598"/>
      <c r="AE35" s="598"/>
      <c r="AF35" s="598"/>
      <c r="AG35" s="598"/>
      <c r="AH35" s="598"/>
      <c r="AI35" s="598"/>
      <c r="AJ35" s="598"/>
      <c r="AK35" s="598"/>
      <c r="AL35" s="169"/>
      <c r="AM35" s="597">
        <f t="shared" ref="AM35:AM43" si="0">IF(AO35="","",AM34+1)</f>
        <v>6</v>
      </c>
      <c r="AN35" s="597"/>
      <c r="AO35" s="598" t="str">
        <f>IF('各会計、関係団体の財政状況及び健全化判断比率'!B31="","",'各会計、関係団体の財政状況及び健全化判断比率'!B31)</f>
        <v>下水道事業会計</v>
      </c>
      <c r="AP35" s="598"/>
      <c r="AQ35" s="598"/>
      <c r="AR35" s="598"/>
      <c r="AS35" s="598"/>
      <c r="AT35" s="598"/>
      <c r="AU35" s="598"/>
      <c r="AV35" s="598"/>
      <c r="AW35" s="598"/>
      <c r="AX35" s="598"/>
      <c r="AY35" s="598"/>
      <c r="AZ35" s="598"/>
      <c r="BA35" s="598"/>
      <c r="BB35" s="598"/>
      <c r="BC35" s="598"/>
      <c r="BD35" s="169"/>
      <c r="BE35" s="597" t="str">
        <f t="shared" ref="BE35:BE43" si="1">IF(BG35="","",BE34+1)</f>
        <v/>
      </c>
      <c r="BF35" s="597"/>
      <c r="BG35" s="598"/>
      <c r="BH35" s="598"/>
      <c r="BI35" s="598"/>
      <c r="BJ35" s="598"/>
      <c r="BK35" s="598"/>
      <c r="BL35" s="598"/>
      <c r="BM35" s="598"/>
      <c r="BN35" s="598"/>
      <c r="BO35" s="598"/>
      <c r="BP35" s="598"/>
      <c r="BQ35" s="598"/>
      <c r="BR35" s="598"/>
      <c r="BS35" s="598"/>
      <c r="BT35" s="598"/>
      <c r="BU35" s="598"/>
      <c r="BV35" s="169"/>
      <c r="BW35" s="597">
        <f t="shared" ref="BW35:BW43" si="2">IF(BY35="","",BW34+1)</f>
        <v>8</v>
      </c>
      <c r="BX35" s="597"/>
      <c r="BY35" s="598" t="str">
        <f>IF('各会計、関係団体の財政状況及び健全化判断比率'!B69="","",'各会計、関係団体の財政状況及び健全化判断比率'!B69)</f>
        <v>羊蹄山麓環境衛生組合</v>
      </c>
      <c r="BZ35" s="598"/>
      <c r="CA35" s="598"/>
      <c r="CB35" s="598"/>
      <c r="CC35" s="598"/>
      <c r="CD35" s="598"/>
      <c r="CE35" s="598"/>
      <c r="CF35" s="598"/>
      <c r="CG35" s="598"/>
      <c r="CH35" s="598"/>
      <c r="CI35" s="598"/>
      <c r="CJ35" s="598"/>
      <c r="CK35" s="598"/>
      <c r="CL35" s="598"/>
      <c r="CM35" s="598"/>
      <c r="CN35" s="169"/>
      <c r="CO35" s="597" t="str">
        <f t="shared" ref="CO35:CO43" si="3">IF(CQ35="","",CO34+1)</f>
        <v/>
      </c>
      <c r="CP35" s="597"/>
      <c r="CQ35" s="598" t="str">
        <f>IF('各会計、関係団体の財政状況及び健全化判断比率'!BS8="","",'各会計、関係団体の財政状況及び健全化判断比率'!BS8)</f>
        <v/>
      </c>
      <c r="CR35" s="598"/>
      <c r="CS35" s="598"/>
      <c r="CT35" s="598"/>
      <c r="CU35" s="598"/>
      <c r="CV35" s="598"/>
      <c r="CW35" s="598"/>
      <c r="CX35" s="598"/>
      <c r="CY35" s="598"/>
      <c r="CZ35" s="598"/>
      <c r="DA35" s="598"/>
      <c r="DB35" s="598"/>
      <c r="DC35" s="598"/>
      <c r="DD35" s="598"/>
      <c r="DE35" s="598"/>
      <c r="DG35" s="599" t="str">
        <f>IF('各会計、関係団体の財政状況及び健全化判断比率'!BR8="","",'各会計、関係団体の財政状況及び健全化判断比率'!BR8)</f>
        <v/>
      </c>
      <c r="DH35" s="599"/>
      <c r="DI35" s="196"/>
    </row>
    <row r="36" spans="1:113" ht="32.25" customHeight="1" x14ac:dyDescent="0.15">
      <c r="A36" s="169"/>
      <c r="B36" s="193"/>
      <c r="C36" s="597" t="str">
        <f>IF(E36="","",C35+1)</f>
        <v/>
      </c>
      <c r="D36" s="597"/>
      <c r="E36" s="598" t="str">
        <f>IF('各会計、関係団体の財政状況及び健全化判断比率'!B9="","",'各会計、関係団体の財政状況及び健全化判断比率'!B9)</f>
        <v/>
      </c>
      <c r="F36" s="598"/>
      <c r="G36" s="598"/>
      <c r="H36" s="598"/>
      <c r="I36" s="598"/>
      <c r="J36" s="598"/>
      <c r="K36" s="598"/>
      <c r="L36" s="598"/>
      <c r="M36" s="598"/>
      <c r="N36" s="598"/>
      <c r="O36" s="598"/>
      <c r="P36" s="598"/>
      <c r="Q36" s="598"/>
      <c r="R36" s="598"/>
      <c r="S36" s="598"/>
      <c r="T36" s="169"/>
      <c r="U36" s="597" t="str">
        <f t="shared" ref="U36:U43" si="4">IF(W36="","",U35+1)</f>
        <v/>
      </c>
      <c r="V36" s="597"/>
      <c r="W36" s="598"/>
      <c r="X36" s="598"/>
      <c r="Y36" s="598"/>
      <c r="Z36" s="598"/>
      <c r="AA36" s="598"/>
      <c r="AB36" s="598"/>
      <c r="AC36" s="598"/>
      <c r="AD36" s="598"/>
      <c r="AE36" s="598"/>
      <c r="AF36" s="598"/>
      <c r="AG36" s="598"/>
      <c r="AH36" s="598"/>
      <c r="AI36" s="598"/>
      <c r="AJ36" s="598"/>
      <c r="AK36" s="598"/>
      <c r="AL36" s="169"/>
      <c r="AM36" s="597" t="str">
        <f t="shared" si="0"/>
        <v/>
      </c>
      <c r="AN36" s="597"/>
      <c r="AO36" s="598"/>
      <c r="AP36" s="598"/>
      <c r="AQ36" s="598"/>
      <c r="AR36" s="598"/>
      <c r="AS36" s="598"/>
      <c r="AT36" s="598"/>
      <c r="AU36" s="598"/>
      <c r="AV36" s="598"/>
      <c r="AW36" s="598"/>
      <c r="AX36" s="598"/>
      <c r="AY36" s="598"/>
      <c r="AZ36" s="598"/>
      <c r="BA36" s="598"/>
      <c r="BB36" s="598"/>
      <c r="BC36" s="598"/>
      <c r="BD36" s="169"/>
      <c r="BE36" s="597" t="str">
        <f t="shared" si="1"/>
        <v/>
      </c>
      <c r="BF36" s="597"/>
      <c r="BG36" s="598"/>
      <c r="BH36" s="598"/>
      <c r="BI36" s="598"/>
      <c r="BJ36" s="598"/>
      <c r="BK36" s="598"/>
      <c r="BL36" s="598"/>
      <c r="BM36" s="598"/>
      <c r="BN36" s="598"/>
      <c r="BO36" s="598"/>
      <c r="BP36" s="598"/>
      <c r="BQ36" s="598"/>
      <c r="BR36" s="598"/>
      <c r="BS36" s="598"/>
      <c r="BT36" s="598"/>
      <c r="BU36" s="598"/>
      <c r="BV36" s="169"/>
      <c r="BW36" s="597">
        <f t="shared" si="2"/>
        <v>9</v>
      </c>
      <c r="BX36" s="597"/>
      <c r="BY36" s="598" t="str">
        <f>IF('各会計、関係団体の財政状況及び健全化判断比率'!B70="","",'各会計、関係団体の財政状況及び健全化判断比率'!B70)</f>
        <v>羊蹄山ろく消防組合</v>
      </c>
      <c r="BZ36" s="598"/>
      <c r="CA36" s="598"/>
      <c r="CB36" s="598"/>
      <c r="CC36" s="598"/>
      <c r="CD36" s="598"/>
      <c r="CE36" s="598"/>
      <c r="CF36" s="598"/>
      <c r="CG36" s="598"/>
      <c r="CH36" s="598"/>
      <c r="CI36" s="598"/>
      <c r="CJ36" s="598"/>
      <c r="CK36" s="598"/>
      <c r="CL36" s="598"/>
      <c r="CM36" s="598"/>
      <c r="CN36" s="169"/>
      <c r="CO36" s="597" t="str">
        <f t="shared" si="3"/>
        <v/>
      </c>
      <c r="CP36" s="597"/>
      <c r="CQ36" s="598" t="str">
        <f>IF('各会計、関係団体の財政状況及び健全化判断比率'!BS9="","",'各会計、関係団体の財政状況及び健全化判断比率'!BS9)</f>
        <v/>
      </c>
      <c r="CR36" s="598"/>
      <c r="CS36" s="598"/>
      <c r="CT36" s="598"/>
      <c r="CU36" s="598"/>
      <c r="CV36" s="598"/>
      <c r="CW36" s="598"/>
      <c r="CX36" s="598"/>
      <c r="CY36" s="598"/>
      <c r="CZ36" s="598"/>
      <c r="DA36" s="598"/>
      <c r="DB36" s="598"/>
      <c r="DC36" s="598"/>
      <c r="DD36" s="598"/>
      <c r="DE36" s="598"/>
      <c r="DG36" s="599" t="str">
        <f>IF('各会計、関係団体の財政状況及び健全化判断比率'!BR9="","",'各会計、関係団体の財政状況及び健全化判断比率'!BR9)</f>
        <v/>
      </c>
      <c r="DH36" s="599"/>
      <c r="DI36" s="196"/>
    </row>
    <row r="37" spans="1:113" ht="32.25" customHeight="1" x14ac:dyDescent="0.15">
      <c r="A37" s="169"/>
      <c r="B37" s="193"/>
      <c r="C37" s="597" t="str">
        <f>IF(E37="","",C36+1)</f>
        <v/>
      </c>
      <c r="D37" s="597"/>
      <c r="E37" s="598" t="str">
        <f>IF('各会計、関係団体の財政状況及び健全化判断比率'!B10="","",'各会計、関係団体の財政状況及び健全化判断比率'!B10)</f>
        <v/>
      </c>
      <c r="F37" s="598"/>
      <c r="G37" s="598"/>
      <c r="H37" s="598"/>
      <c r="I37" s="598"/>
      <c r="J37" s="598"/>
      <c r="K37" s="598"/>
      <c r="L37" s="598"/>
      <c r="M37" s="598"/>
      <c r="N37" s="598"/>
      <c r="O37" s="598"/>
      <c r="P37" s="598"/>
      <c r="Q37" s="598"/>
      <c r="R37" s="598"/>
      <c r="S37" s="598"/>
      <c r="T37" s="169"/>
      <c r="U37" s="597" t="str">
        <f t="shared" si="4"/>
        <v/>
      </c>
      <c r="V37" s="597"/>
      <c r="W37" s="598"/>
      <c r="X37" s="598"/>
      <c r="Y37" s="598"/>
      <c r="Z37" s="598"/>
      <c r="AA37" s="598"/>
      <c r="AB37" s="598"/>
      <c r="AC37" s="598"/>
      <c r="AD37" s="598"/>
      <c r="AE37" s="598"/>
      <c r="AF37" s="598"/>
      <c r="AG37" s="598"/>
      <c r="AH37" s="598"/>
      <c r="AI37" s="598"/>
      <c r="AJ37" s="598"/>
      <c r="AK37" s="598"/>
      <c r="AL37" s="169"/>
      <c r="AM37" s="597" t="str">
        <f t="shared" si="0"/>
        <v/>
      </c>
      <c r="AN37" s="597"/>
      <c r="AO37" s="598"/>
      <c r="AP37" s="598"/>
      <c r="AQ37" s="598"/>
      <c r="AR37" s="598"/>
      <c r="AS37" s="598"/>
      <c r="AT37" s="598"/>
      <c r="AU37" s="598"/>
      <c r="AV37" s="598"/>
      <c r="AW37" s="598"/>
      <c r="AX37" s="598"/>
      <c r="AY37" s="598"/>
      <c r="AZ37" s="598"/>
      <c r="BA37" s="598"/>
      <c r="BB37" s="598"/>
      <c r="BC37" s="598"/>
      <c r="BD37" s="169"/>
      <c r="BE37" s="597" t="str">
        <f t="shared" si="1"/>
        <v/>
      </c>
      <c r="BF37" s="597"/>
      <c r="BG37" s="598"/>
      <c r="BH37" s="598"/>
      <c r="BI37" s="598"/>
      <c r="BJ37" s="598"/>
      <c r="BK37" s="598"/>
      <c r="BL37" s="598"/>
      <c r="BM37" s="598"/>
      <c r="BN37" s="598"/>
      <c r="BO37" s="598"/>
      <c r="BP37" s="598"/>
      <c r="BQ37" s="598"/>
      <c r="BR37" s="598"/>
      <c r="BS37" s="598"/>
      <c r="BT37" s="598"/>
      <c r="BU37" s="598"/>
      <c r="BV37" s="169"/>
      <c r="BW37" s="597">
        <f t="shared" si="2"/>
        <v>10</v>
      </c>
      <c r="BX37" s="597"/>
      <c r="BY37" s="598" t="str">
        <f>IF('各会計、関係団体の財政状況及び健全化判断比率'!B71="","",'各会計、関係団体の財政状況及び健全化判断比率'!B71)</f>
        <v>後志教育研修センター</v>
      </c>
      <c r="BZ37" s="598"/>
      <c r="CA37" s="598"/>
      <c r="CB37" s="598"/>
      <c r="CC37" s="598"/>
      <c r="CD37" s="598"/>
      <c r="CE37" s="598"/>
      <c r="CF37" s="598"/>
      <c r="CG37" s="598"/>
      <c r="CH37" s="598"/>
      <c r="CI37" s="598"/>
      <c r="CJ37" s="598"/>
      <c r="CK37" s="598"/>
      <c r="CL37" s="598"/>
      <c r="CM37" s="598"/>
      <c r="CN37" s="169"/>
      <c r="CO37" s="597" t="str">
        <f t="shared" si="3"/>
        <v/>
      </c>
      <c r="CP37" s="597"/>
      <c r="CQ37" s="598" t="str">
        <f>IF('各会計、関係団体の財政状況及び健全化判断比率'!BS10="","",'各会計、関係団体の財政状況及び健全化判断比率'!BS10)</f>
        <v/>
      </c>
      <c r="CR37" s="598"/>
      <c r="CS37" s="598"/>
      <c r="CT37" s="598"/>
      <c r="CU37" s="598"/>
      <c r="CV37" s="598"/>
      <c r="CW37" s="598"/>
      <c r="CX37" s="598"/>
      <c r="CY37" s="598"/>
      <c r="CZ37" s="598"/>
      <c r="DA37" s="598"/>
      <c r="DB37" s="598"/>
      <c r="DC37" s="598"/>
      <c r="DD37" s="598"/>
      <c r="DE37" s="598"/>
      <c r="DG37" s="599" t="str">
        <f>IF('各会計、関係団体の財政状況及び健全化判断比率'!BR10="","",'各会計、関係団体の財政状況及び健全化判断比率'!BR10)</f>
        <v/>
      </c>
      <c r="DH37" s="599"/>
      <c r="DI37" s="196"/>
    </row>
    <row r="38" spans="1:113" ht="32.25" customHeight="1" x14ac:dyDescent="0.15">
      <c r="A38" s="169"/>
      <c r="B38" s="193"/>
      <c r="C38" s="597" t="str">
        <f t="shared" ref="C38:C43" si="5">IF(E38="","",C37+1)</f>
        <v/>
      </c>
      <c r="D38" s="597"/>
      <c r="E38" s="598" t="str">
        <f>IF('各会計、関係団体の財政状況及び健全化判断比率'!B11="","",'各会計、関係団体の財政状況及び健全化判断比率'!B11)</f>
        <v/>
      </c>
      <c r="F38" s="598"/>
      <c r="G38" s="598"/>
      <c r="H38" s="598"/>
      <c r="I38" s="598"/>
      <c r="J38" s="598"/>
      <c r="K38" s="598"/>
      <c r="L38" s="598"/>
      <c r="M38" s="598"/>
      <c r="N38" s="598"/>
      <c r="O38" s="598"/>
      <c r="P38" s="598"/>
      <c r="Q38" s="598"/>
      <c r="R38" s="598"/>
      <c r="S38" s="598"/>
      <c r="T38" s="169"/>
      <c r="U38" s="597" t="str">
        <f t="shared" si="4"/>
        <v/>
      </c>
      <c r="V38" s="597"/>
      <c r="W38" s="598"/>
      <c r="X38" s="598"/>
      <c r="Y38" s="598"/>
      <c r="Z38" s="598"/>
      <c r="AA38" s="598"/>
      <c r="AB38" s="598"/>
      <c r="AC38" s="598"/>
      <c r="AD38" s="598"/>
      <c r="AE38" s="598"/>
      <c r="AF38" s="598"/>
      <c r="AG38" s="598"/>
      <c r="AH38" s="598"/>
      <c r="AI38" s="598"/>
      <c r="AJ38" s="598"/>
      <c r="AK38" s="598"/>
      <c r="AL38" s="169"/>
      <c r="AM38" s="597" t="str">
        <f t="shared" si="0"/>
        <v/>
      </c>
      <c r="AN38" s="597"/>
      <c r="AO38" s="598"/>
      <c r="AP38" s="598"/>
      <c r="AQ38" s="598"/>
      <c r="AR38" s="598"/>
      <c r="AS38" s="598"/>
      <c r="AT38" s="598"/>
      <c r="AU38" s="598"/>
      <c r="AV38" s="598"/>
      <c r="AW38" s="598"/>
      <c r="AX38" s="598"/>
      <c r="AY38" s="598"/>
      <c r="AZ38" s="598"/>
      <c r="BA38" s="598"/>
      <c r="BB38" s="598"/>
      <c r="BC38" s="598"/>
      <c r="BD38" s="169"/>
      <c r="BE38" s="597" t="str">
        <f t="shared" si="1"/>
        <v/>
      </c>
      <c r="BF38" s="597"/>
      <c r="BG38" s="598"/>
      <c r="BH38" s="598"/>
      <c r="BI38" s="598"/>
      <c r="BJ38" s="598"/>
      <c r="BK38" s="598"/>
      <c r="BL38" s="598"/>
      <c r="BM38" s="598"/>
      <c r="BN38" s="598"/>
      <c r="BO38" s="598"/>
      <c r="BP38" s="598"/>
      <c r="BQ38" s="598"/>
      <c r="BR38" s="598"/>
      <c r="BS38" s="598"/>
      <c r="BT38" s="598"/>
      <c r="BU38" s="598"/>
      <c r="BV38" s="169"/>
      <c r="BW38" s="597" t="str">
        <f t="shared" si="2"/>
        <v/>
      </c>
      <c r="BX38" s="597"/>
      <c r="BY38" s="598" t="str">
        <f>IF('各会計、関係団体の財政状況及び健全化判断比率'!B72="","",'各会計、関係団体の財政状況及び健全化判断比率'!B72)</f>
        <v/>
      </c>
      <c r="BZ38" s="598"/>
      <c r="CA38" s="598"/>
      <c r="CB38" s="598"/>
      <c r="CC38" s="598"/>
      <c r="CD38" s="598"/>
      <c r="CE38" s="598"/>
      <c r="CF38" s="598"/>
      <c r="CG38" s="598"/>
      <c r="CH38" s="598"/>
      <c r="CI38" s="598"/>
      <c r="CJ38" s="598"/>
      <c r="CK38" s="598"/>
      <c r="CL38" s="598"/>
      <c r="CM38" s="598"/>
      <c r="CN38" s="169"/>
      <c r="CO38" s="597" t="str">
        <f t="shared" si="3"/>
        <v/>
      </c>
      <c r="CP38" s="597"/>
      <c r="CQ38" s="598" t="str">
        <f>IF('各会計、関係団体の財政状況及び健全化判断比率'!BS11="","",'各会計、関係団体の財政状況及び健全化判断比率'!BS11)</f>
        <v/>
      </c>
      <c r="CR38" s="598"/>
      <c r="CS38" s="598"/>
      <c r="CT38" s="598"/>
      <c r="CU38" s="598"/>
      <c r="CV38" s="598"/>
      <c r="CW38" s="598"/>
      <c r="CX38" s="598"/>
      <c r="CY38" s="598"/>
      <c r="CZ38" s="598"/>
      <c r="DA38" s="598"/>
      <c r="DB38" s="598"/>
      <c r="DC38" s="598"/>
      <c r="DD38" s="598"/>
      <c r="DE38" s="598"/>
      <c r="DG38" s="599" t="str">
        <f>IF('各会計、関係団体の財政状況及び健全化判断比率'!BR11="","",'各会計、関係団体の財政状況及び健全化判断比率'!BR11)</f>
        <v/>
      </c>
      <c r="DH38" s="599"/>
      <c r="DI38" s="196"/>
    </row>
    <row r="39" spans="1:113" ht="32.25" customHeight="1" x14ac:dyDescent="0.15">
      <c r="A39" s="169"/>
      <c r="B39" s="193"/>
      <c r="C39" s="597" t="str">
        <f t="shared" si="5"/>
        <v/>
      </c>
      <c r="D39" s="597"/>
      <c r="E39" s="598" t="str">
        <f>IF('各会計、関係団体の財政状況及び健全化判断比率'!B12="","",'各会計、関係団体の財政状況及び健全化判断比率'!B12)</f>
        <v/>
      </c>
      <c r="F39" s="598"/>
      <c r="G39" s="598"/>
      <c r="H39" s="598"/>
      <c r="I39" s="598"/>
      <c r="J39" s="598"/>
      <c r="K39" s="598"/>
      <c r="L39" s="598"/>
      <c r="M39" s="598"/>
      <c r="N39" s="598"/>
      <c r="O39" s="598"/>
      <c r="P39" s="598"/>
      <c r="Q39" s="598"/>
      <c r="R39" s="598"/>
      <c r="S39" s="598"/>
      <c r="T39" s="169"/>
      <c r="U39" s="597" t="str">
        <f t="shared" si="4"/>
        <v/>
      </c>
      <c r="V39" s="597"/>
      <c r="W39" s="598"/>
      <c r="X39" s="598"/>
      <c r="Y39" s="598"/>
      <c r="Z39" s="598"/>
      <c r="AA39" s="598"/>
      <c r="AB39" s="598"/>
      <c r="AC39" s="598"/>
      <c r="AD39" s="598"/>
      <c r="AE39" s="598"/>
      <c r="AF39" s="598"/>
      <c r="AG39" s="598"/>
      <c r="AH39" s="598"/>
      <c r="AI39" s="598"/>
      <c r="AJ39" s="598"/>
      <c r="AK39" s="598"/>
      <c r="AL39" s="169"/>
      <c r="AM39" s="597" t="str">
        <f t="shared" si="0"/>
        <v/>
      </c>
      <c r="AN39" s="597"/>
      <c r="AO39" s="598"/>
      <c r="AP39" s="598"/>
      <c r="AQ39" s="598"/>
      <c r="AR39" s="598"/>
      <c r="AS39" s="598"/>
      <c r="AT39" s="598"/>
      <c r="AU39" s="598"/>
      <c r="AV39" s="598"/>
      <c r="AW39" s="598"/>
      <c r="AX39" s="598"/>
      <c r="AY39" s="598"/>
      <c r="AZ39" s="598"/>
      <c r="BA39" s="598"/>
      <c r="BB39" s="598"/>
      <c r="BC39" s="598"/>
      <c r="BD39" s="169"/>
      <c r="BE39" s="597" t="str">
        <f t="shared" si="1"/>
        <v/>
      </c>
      <c r="BF39" s="597"/>
      <c r="BG39" s="598"/>
      <c r="BH39" s="598"/>
      <c r="BI39" s="598"/>
      <c r="BJ39" s="598"/>
      <c r="BK39" s="598"/>
      <c r="BL39" s="598"/>
      <c r="BM39" s="598"/>
      <c r="BN39" s="598"/>
      <c r="BO39" s="598"/>
      <c r="BP39" s="598"/>
      <c r="BQ39" s="598"/>
      <c r="BR39" s="598"/>
      <c r="BS39" s="598"/>
      <c r="BT39" s="598"/>
      <c r="BU39" s="598"/>
      <c r="BV39" s="169"/>
      <c r="BW39" s="597" t="str">
        <f t="shared" si="2"/>
        <v/>
      </c>
      <c r="BX39" s="597"/>
      <c r="BY39" s="598" t="str">
        <f>IF('各会計、関係団体の財政状況及び健全化判断比率'!B73="","",'各会計、関係団体の財政状況及び健全化判断比率'!B73)</f>
        <v/>
      </c>
      <c r="BZ39" s="598"/>
      <c r="CA39" s="598"/>
      <c r="CB39" s="598"/>
      <c r="CC39" s="598"/>
      <c r="CD39" s="598"/>
      <c r="CE39" s="598"/>
      <c r="CF39" s="598"/>
      <c r="CG39" s="598"/>
      <c r="CH39" s="598"/>
      <c r="CI39" s="598"/>
      <c r="CJ39" s="598"/>
      <c r="CK39" s="598"/>
      <c r="CL39" s="598"/>
      <c r="CM39" s="598"/>
      <c r="CN39" s="169"/>
      <c r="CO39" s="597" t="str">
        <f t="shared" si="3"/>
        <v/>
      </c>
      <c r="CP39" s="597"/>
      <c r="CQ39" s="598" t="str">
        <f>IF('各会計、関係団体の財政状況及び健全化判断比率'!BS12="","",'各会計、関係団体の財政状況及び健全化判断比率'!BS12)</f>
        <v/>
      </c>
      <c r="CR39" s="598"/>
      <c r="CS39" s="598"/>
      <c r="CT39" s="598"/>
      <c r="CU39" s="598"/>
      <c r="CV39" s="598"/>
      <c r="CW39" s="598"/>
      <c r="CX39" s="598"/>
      <c r="CY39" s="598"/>
      <c r="CZ39" s="598"/>
      <c r="DA39" s="598"/>
      <c r="DB39" s="598"/>
      <c r="DC39" s="598"/>
      <c r="DD39" s="598"/>
      <c r="DE39" s="598"/>
      <c r="DG39" s="599" t="str">
        <f>IF('各会計、関係団体の財政状況及び健全化判断比率'!BR12="","",'各会計、関係団体の財政状況及び健全化判断比率'!BR12)</f>
        <v/>
      </c>
      <c r="DH39" s="599"/>
      <c r="DI39" s="196"/>
    </row>
    <row r="40" spans="1:113" ht="32.25" customHeight="1" x14ac:dyDescent="0.15">
      <c r="A40" s="169"/>
      <c r="B40" s="193"/>
      <c r="C40" s="597" t="str">
        <f t="shared" si="5"/>
        <v/>
      </c>
      <c r="D40" s="597"/>
      <c r="E40" s="598" t="str">
        <f>IF('各会計、関係団体の財政状況及び健全化判断比率'!B13="","",'各会計、関係団体の財政状況及び健全化判断比率'!B13)</f>
        <v/>
      </c>
      <c r="F40" s="598"/>
      <c r="G40" s="598"/>
      <c r="H40" s="598"/>
      <c r="I40" s="598"/>
      <c r="J40" s="598"/>
      <c r="K40" s="598"/>
      <c r="L40" s="598"/>
      <c r="M40" s="598"/>
      <c r="N40" s="598"/>
      <c r="O40" s="598"/>
      <c r="P40" s="598"/>
      <c r="Q40" s="598"/>
      <c r="R40" s="598"/>
      <c r="S40" s="598"/>
      <c r="T40" s="169"/>
      <c r="U40" s="597" t="str">
        <f t="shared" si="4"/>
        <v/>
      </c>
      <c r="V40" s="597"/>
      <c r="W40" s="598"/>
      <c r="X40" s="598"/>
      <c r="Y40" s="598"/>
      <c r="Z40" s="598"/>
      <c r="AA40" s="598"/>
      <c r="AB40" s="598"/>
      <c r="AC40" s="598"/>
      <c r="AD40" s="598"/>
      <c r="AE40" s="598"/>
      <c r="AF40" s="598"/>
      <c r="AG40" s="598"/>
      <c r="AH40" s="598"/>
      <c r="AI40" s="598"/>
      <c r="AJ40" s="598"/>
      <c r="AK40" s="598"/>
      <c r="AL40" s="169"/>
      <c r="AM40" s="597" t="str">
        <f t="shared" si="0"/>
        <v/>
      </c>
      <c r="AN40" s="597"/>
      <c r="AO40" s="598"/>
      <c r="AP40" s="598"/>
      <c r="AQ40" s="598"/>
      <c r="AR40" s="598"/>
      <c r="AS40" s="598"/>
      <c r="AT40" s="598"/>
      <c r="AU40" s="598"/>
      <c r="AV40" s="598"/>
      <c r="AW40" s="598"/>
      <c r="AX40" s="598"/>
      <c r="AY40" s="598"/>
      <c r="AZ40" s="598"/>
      <c r="BA40" s="598"/>
      <c r="BB40" s="598"/>
      <c r="BC40" s="598"/>
      <c r="BD40" s="169"/>
      <c r="BE40" s="597" t="str">
        <f t="shared" si="1"/>
        <v/>
      </c>
      <c r="BF40" s="597"/>
      <c r="BG40" s="598"/>
      <c r="BH40" s="598"/>
      <c r="BI40" s="598"/>
      <c r="BJ40" s="598"/>
      <c r="BK40" s="598"/>
      <c r="BL40" s="598"/>
      <c r="BM40" s="598"/>
      <c r="BN40" s="598"/>
      <c r="BO40" s="598"/>
      <c r="BP40" s="598"/>
      <c r="BQ40" s="598"/>
      <c r="BR40" s="598"/>
      <c r="BS40" s="598"/>
      <c r="BT40" s="598"/>
      <c r="BU40" s="598"/>
      <c r="BV40" s="169"/>
      <c r="BW40" s="597" t="str">
        <f t="shared" si="2"/>
        <v/>
      </c>
      <c r="BX40" s="597"/>
      <c r="BY40" s="598" t="str">
        <f>IF('各会計、関係団体の財政状況及び健全化判断比率'!B74="","",'各会計、関係団体の財政状況及び健全化判断比率'!B74)</f>
        <v/>
      </c>
      <c r="BZ40" s="598"/>
      <c r="CA40" s="598"/>
      <c r="CB40" s="598"/>
      <c r="CC40" s="598"/>
      <c r="CD40" s="598"/>
      <c r="CE40" s="598"/>
      <c r="CF40" s="598"/>
      <c r="CG40" s="598"/>
      <c r="CH40" s="598"/>
      <c r="CI40" s="598"/>
      <c r="CJ40" s="598"/>
      <c r="CK40" s="598"/>
      <c r="CL40" s="598"/>
      <c r="CM40" s="598"/>
      <c r="CN40" s="169"/>
      <c r="CO40" s="597" t="str">
        <f t="shared" si="3"/>
        <v/>
      </c>
      <c r="CP40" s="597"/>
      <c r="CQ40" s="598" t="str">
        <f>IF('各会計、関係団体の財政状況及び健全化判断比率'!BS13="","",'各会計、関係団体の財政状況及び健全化判断比率'!BS13)</f>
        <v/>
      </c>
      <c r="CR40" s="598"/>
      <c r="CS40" s="598"/>
      <c r="CT40" s="598"/>
      <c r="CU40" s="598"/>
      <c r="CV40" s="598"/>
      <c r="CW40" s="598"/>
      <c r="CX40" s="598"/>
      <c r="CY40" s="598"/>
      <c r="CZ40" s="598"/>
      <c r="DA40" s="598"/>
      <c r="DB40" s="598"/>
      <c r="DC40" s="598"/>
      <c r="DD40" s="598"/>
      <c r="DE40" s="598"/>
      <c r="DG40" s="599" t="str">
        <f>IF('各会計、関係団体の財政状況及び健全化判断比率'!BR13="","",'各会計、関係団体の財政状況及び健全化判断比率'!BR13)</f>
        <v/>
      </c>
      <c r="DH40" s="599"/>
      <c r="DI40" s="196"/>
    </row>
    <row r="41" spans="1:113" ht="32.25" customHeight="1" x14ac:dyDescent="0.15">
      <c r="A41" s="169"/>
      <c r="B41" s="193"/>
      <c r="C41" s="597" t="str">
        <f t="shared" si="5"/>
        <v/>
      </c>
      <c r="D41" s="597"/>
      <c r="E41" s="598" t="str">
        <f>IF('各会計、関係団体の財政状況及び健全化判断比率'!B14="","",'各会計、関係団体の財政状況及び健全化判断比率'!B14)</f>
        <v/>
      </c>
      <c r="F41" s="598"/>
      <c r="G41" s="598"/>
      <c r="H41" s="598"/>
      <c r="I41" s="598"/>
      <c r="J41" s="598"/>
      <c r="K41" s="598"/>
      <c r="L41" s="598"/>
      <c r="M41" s="598"/>
      <c r="N41" s="598"/>
      <c r="O41" s="598"/>
      <c r="P41" s="598"/>
      <c r="Q41" s="598"/>
      <c r="R41" s="598"/>
      <c r="S41" s="598"/>
      <c r="T41" s="169"/>
      <c r="U41" s="597" t="str">
        <f t="shared" si="4"/>
        <v/>
      </c>
      <c r="V41" s="597"/>
      <c r="W41" s="598"/>
      <c r="X41" s="598"/>
      <c r="Y41" s="598"/>
      <c r="Z41" s="598"/>
      <c r="AA41" s="598"/>
      <c r="AB41" s="598"/>
      <c r="AC41" s="598"/>
      <c r="AD41" s="598"/>
      <c r="AE41" s="598"/>
      <c r="AF41" s="598"/>
      <c r="AG41" s="598"/>
      <c r="AH41" s="598"/>
      <c r="AI41" s="598"/>
      <c r="AJ41" s="598"/>
      <c r="AK41" s="598"/>
      <c r="AL41" s="169"/>
      <c r="AM41" s="597" t="str">
        <f t="shared" si="0"/>
        <v/>
      </c>
      <c r="AN41" s="597"/>
      <c r="AO41" s="598"/>
      <c r="AP41" s="598"/>
      <c r="AQ41" s="598"/>
      <c r="AR41" s="598"/>
      <c r="AS41" s="598"/>
      <c r="AT41" s="598"/>
      <c r="AU41" s="598"/>
      <c r="AV41" s="598"/>
      <c r="AW41" s="598"/>
      <c r="AX41" s="598"/>
      <c r="AY41" s="598"/>
      <c r="AZ41" s="598"/>
      <c r="BA41" s="598"/>
      <c r="BB41" s="598"/>
      <c r="BC41" s="598"/>
      <c r="BD41" s="169"/>
      <c r="BE41" s="597" t="str">
        <f t="shared" si="1"/>
        <v/>
      </c>
      <c r="BF41" s="597"/>
      <c r="BG41" s="598"/>
      <c r="BH41" s="598"/>
      <c r="BI41" s="598"/>
      <c r="BJ41" s="598"/>
      <c r="BK41" s="598"/>
      <c r="BL41" s="598"/>
      <c r="BM41" s="598"/>
      <c r="BN41" s="598"/>
      <c r="BO41" s="598"/>
      <c r="BP41" s="598"/>
      <c r="BQ41" s="598"/>
      <c r="BR41" s="598"/>
      <c r="BS41" s="598"/>
      <c r="BT41" s="598"/>
      <c r="BU41" s="598"/>
      <c r="BV41" s="169"/>
      <c r="BW41" s="597" t="str">
        <f t="shared" si="2"/>
        <v/>
      </c>
      <c r="BX41" s="597"/>
      <c r="BY41" s="598" t="str">
        <f>IF('各会計、関係団体の財政状況及び健全化判断比率'!B75="","",'各会計、関係団体の財政状況及び健全化判断比率'!B75)</f>
        <v/>
      </c>
      <c r="BZ41" s="598"/>
      <c r="CA41" s="598"/>
      <c r="CB41" s="598"/>
      <c r="CC41" s="598"/>
      <c r="CD41" s="598"/>
      <c r="CE41" s="598"/>
      <c r="CF41" s="598"/>
      <c r="CG41" s="598"/>
      <c r="CH41" s="598"/>
      <c r="CI41" s="598"/>
      <c r="CJ41" s="598"/>
      <c r="CK41" s="598"/>
      <c r="CL41" s="598"/>
      <c r="CM41" s="598"/>
      <c r="CN41" s="169"/>
      <c r="CO41" s="597" t="str">
        <f t="shared" si="3"/>
        <v/>
      </c>
      <c r="CP41" s="597"/>
      <c r="CQ41" s="598" t="str">
        <f>IF('各会計、関係団体の財政状況及び健全化判断比率'!BS14="","",'各会計、関係団体の財政状況及び健全化判断比率'!BS14)</f>
        <v/>
      </c>
      <c r="CR41" s="598"/>
      <c r="CS41" s="598"/>
      <c r="CT41" s="598"/>
      <c r="CU41" s="598"/>
      <c r="CV41" s="598"/>
      <c r="CW41" s="598"/>
      <c r="CX41" s="598"/>
      <c r="CY41" s="598"/>
      <c r="CZ41" s="598"/>
      <c r="DA41" s="598"/>
      <c r="DB41" s="598"/>
      <c r="DC41" s="598"/>
      <c r="DD41" s="598"/>
      <c r="DE41" s="598"/>
      <c r="DG41" s="599" t="str">
        <f>IF('各会計、関係団体の財政状況及び健全化判断比率'!BR14="","",'各会計、関係団体の財政状況及び健全化判断比率'!BR14)</f>
        <v/>
      </c>
      <c r="DH41" s="599"/>
      <c r="DI41" s="196"/>
    </row>
    <row r="42" spans="1:113" ht="32.25" customHeight="1" x14ac:dyDescent="0.15">
      <c r="B42" s="193"/>
      <c r="C42" s="597" t="str">
        <f t="shared" si="5"/>
        <v/>
      </c>
      <c r="D42" s="597"/>
      <c r="E42" s="598" t="str">
        <f>IF('各会計、関係団体の財政状況及び健全化判断比率'!B15="","",'各会計、関係団体の財政状況及び健全化判断比率'!B15)</f>
        <v/>
      </c>
      <c r="F42" s="598"/>
      <c r="G42" s="598"/>
      <c r="H42" s="598"/>
      <c r="I42" s="598"/>
      <c r="J42" s="598"/>
      <c r="K42" s="598"/>
      <c r="L42" s="598"/>
      <c r="M42" s="598"/>
      <c r="N42" s="598"/>
      <c r="O42" s="598"/>
      <c r="P42" s="598"/>
      <c r="Q42" s="598"/>
      <c r="R42" s="598"/>
      <c r="S42" s="598"/>
      <c r="T42" s="169"/>
      <c r="U42" s="597" t="str">
        <f t="shared" si="4"/>
        <v/>
      </c>
      <c r="V42" s="597"/>
      <c r="W42" s="598"/>
      <c r="X42" s="598"/>
      <c r="Y42" s="598"/>
      <c r="Z42" s="598"/>
      <c r="AA42" s="598"/>
      <c r="AB42" s="598"/>
      <c r="AC42" s="598"/>
      <c r="AD42" s="598"/>
      <c r="AE42" s="598"/>
      <c r="AF42" s="598"/>
      <c r="AG42" s="598"/>
      <c r="AH42" s="598"/>
      <c r="AI42" s="598"/>
      <c r="AJ42" s="598"/>
      <c r="AK42" s="598"/>
      <c r="AL42" s="169"/>
      <c r="AM42" s="597" t="str">
        <f t="shared" si="0"/>
        <v/>
      </c>
      <c r="AN42" s="597"/>
      <c r="AO42" s="598"/>
      <c r="AP42" s="598"/>
      <c r="AQ42" s="598"/>
      <c r="AR42" s="598"/>
      <c r="AS42" s="598"/>
      <c r="AT42" s="598"/>
      <c r="AU42" s="598"/>
      <c r="AV42" s="598"/>
      <c r="AW42" s="598"/>
      <c r="AX42" s="598"/>
      <c r="AY42" s="598"/>
      <c r="AZ42" s="598"/>
      <c r="BA42" s="598"/>
      <c r="BB42" s="598"/>
      <c r="BC42" s="598"/>
      <c r="BD42" s="169"/>
      <c r="BE42" s="597" t="str">
        <f t="shared" si="1"/>
        <v/>
      </c>
      <c r="BF42" s="597"/>
      <c r="BG42" s="598"/>
      <c r="BH42" s="598"/>
      <c r="BI42" s="598"/>
      <c r="BJ42" s="598"/>
      <c r="BK42" s="598"/>
      <c r="BL42" s="598"/>
      <c r="BM42" s="598"/>
      <c r="BN42" s="598"/>
      <c r="BO42" s="598"/>
      <c r="BP42" s="598"/>
      <c r="BQ42" s="598"/>
      <c r="BR42" s="598"/>
      <c r="BS42" s="598"/>
      <c r="BT42" s="598"/>
      <c r="BU42" s="598"/>
      <c r="BV42" s="169"/>
      <c r="BW42" s="597" t="str">
        <f t="shared" si="2"/>
        <v/>
      </c>
      <c r="BX42" s="597"/>
      <c r="BY42" s="598" t="str">
        <f>IF('各会計、関係団体の財政状況及び健全化判断比率'!B76="","",'各会計、関係団体の財政状況及び健全化判断比率'!B76)</f>
        <v/>
      </c>
      <c r="BZ42" s="598"/>
      <c r="CA42" s="598"/>
      <c r="CB42" s="598"/>
      <c r="CC42" s="598"/>
      <c r="CD42" s="598"/>
      <c r="CE42" s="598"/>
      <c r="CF42" s="598"/>
      <c r="CG42" s="598"/>
      <c r="CH42" s="598"/>
      <c r="CI42" s="598"/>
      <c r="CJ42" s="598"/>
      <c r="CK42" s="598"/>
      <c r="CL42" s="598"/>
      <c r="CM42" s="598"/>
      <c r="CN42" s="169"/>
      <c r="CO42" s="597" t="str">
        <f t="shared" si="3"/>
        <v/>
      </c>
      <c r="CP42" s="597"/>
      <c r="CQ42" s="598" t="str">
        <f>IF('各会計、関係団体の財政状況及び健全化判断比率'!BS15="","",'各会計、関係団体の財政状況及び健全化判断比率'!BS15)</f>
        <v/>
      </c>
      <c r="CR42" s="598"/>
      <c r="CS42" s="598"/>
      <c r="CT42" s="598"/>
      <c r="CU42" s="598"/>
      <c r="CV42" s="598"/>
      <c r="CW42" s="598"/>
      <c r="CX42" s="598"/>
      <c r="CY42" s="598"/>
      <c r="CZ42" s="598"/>
      <c r="DA42" s="598"/>
      <c r="DB42" s="598"/>
      <c r="DC42" s="598"/>
      <c r="DD42" s="598"/>
      <c r="DE42" s="598"/>
      <c r="DG42" s="599" t="str">
        <f>IF('各会計、関係団体の財政状況及び健全化判断比率'!BR15="","",'各会計、関係団体の財政状況及び健全化判断比率'!BR15)</f>
        <v/>
      </c>
      <c r="DH42" s="599"/>
      <c r="DI42" s="196"/>
    </row>
    <row r="43" spans="1:113" ht="32.25" customHeight="1" x14ac:dyDescent="0.15">
      <c r="B43" s="193"/>
      <c r="C43" s="597" t="str">
        <f t="shared" si="5"/>
        <v/>
      </c>
      <c r="D43" s="597"/>
      <c r="E43" s="598" t="str">
        <f>IF('各会計、関係団体の財政状況及び健全化判断比率'!B16="","",'各会計、関係団体の財政状況及び健全化判断比率'!B16)</f>
        <v/>
      </c>
      <c r="F43" s="598"/>
      <c r="G43" s="598"/>
      <c r="H43" s="598"/>
      <c r="I43" s="598"/>
      <c r="J43" s="598"/>
      <c r="K43" s="598"/>
      <c r="L43" s="598"/>
      <c r="M43" s="598"/>
      <c r="N43" s="598"/>
      <c r="O43" s="598"/>
      <c r="P43" s="598"/>
      <c r="Q43" s="598"/>
      <c r="R43" s="598"/>
      <c r="S43" s="598"/>
      <c r="T43" s="169"/>
      <c r="U43" s="597" t="str">
        <f t="shared" si="4"/>
        <v/>
      </c>
      <c r="V43" s="597"/>
      <c r="W43" s="598"/>
      <c r="X43" s="598"/>
      <c r="Y43" s="598"/>
      <c r="Z43" s="598"/>
      <c r="AA43" s="598"/>
      <c r="AB43" s="598"/>
      <c r="AC43" s="598"/>
      <c r="AD43" s="598"/>
      <c r="AE43" s="598"/>
      <c r="AF43" s="598"/>
      <c r="AG43" s="598"/>
      <c r="AH43" s="598"/>
      <c r="AI43" s="598"/>
      <c r="AJ43" s="598"/>
      <c r="AK43" s="598"/>
      <c r="AL43" s="169"/>
      <c r="AM43" s="597" t="str">
        <f t="shared" si="0"/>
        <v/>
      </c>
      <c r="AN43" s="597"/>
      <c r="AO43" s="598"/>
      <c r="AP43" s="598"/>
      <c r="AQ43" s="598"/>
      <c r="AR43" s="598"/>
      <c r="AS43" s="598"/>
      <c r="AT43" s="598"/>
      <c r="AU43" s="598"/>
      <c r="AV43" s="598"/>
      <c r="AW43" s="598"/>
      <c r="AX43" s="598"/>
      <c r="AY43" s="598"/>
      <c r="AZ43" s="598"/>
      <c r="BA43" s="598"/>
      <c r="BB43" s="598"/>
      <c r="BC43" s="598"/>
      <c r="BD43" s="169"/>
      <c r="BE43" s="597" t="str">
        <f t="shared" si="1"/>
        <v/>
      </c>
      <c r="BF43" s="597"/>
      <c r="BG43" s="598"/>
      <c r="BH43" s="598"/>
      <c r="BI43" s="598"/>
      <c r="BJ43" s="598"/>
      <c r="BK43" s="598"/>
      <c r="BL43" s="598"/>
      <c r="BM43" s="598"/>
      <c r="BN43" s="598"/>
      <c r="BO43" s="598"/>
      <c r="BP43" s="598"/>
      <c r="BQ43" s="598"/>
      <c r="BR43" s="598"/>
      <c r="BS43" s="598"/>
      <c r="BT43" s="598"/>
      <c r="BU43" s="598"/>
      <c r="BV43" s="169"/>
      <c r="BW43" s="597" t="str">
        <f t="shared" si="2"/>
        <v/>
      </c>
      <c r="BX43" s="597"/>
      <c r="BY43" s="598" t="str">
        <f>IF('各会計、関係団体の財政状況及び健全化判断比率'!B77="","",'各会計、関係団体の財政状況及び健全化判断比率'!B77)</f>
        <v/>
      </c>
      <c r="BZ43" s="598"/>
      <c r="CA43" s="598"/>
      <c r="CB43" s="598"/>
      <c r="CC43" s="598"/>
      <c r="CD43" s="598"/>
      <c r="CE43" s="598"/>
      <c r="CF43" s="598"/>
      <c r="CG43" s="598"/>
      <c r="CH43" s="598"/>
      <c r="CI43" s="598"/>
      <c r="CJ43" s="598"/>
      <c r="CK43" s="598"/>
      <c r="CL43" s="598"/>
      <c r="CM43" s="598"/>
      <c r="CN43" s="169"/>
      <c r="CO43" s="597" t="str">
        <f t="shared" si="3"/>
        <v/>
      </c>
      <c r="CP43" s="597"/>
      <c r="CQ43" s="598" t="str">
        <f>IF('各会計、関係団体の財政状況及び健全化判断比率'!BS16="","",'各会計、関係団体の財政状況及び健全化判断比率'!BS16)</f>
        <v/>
      </c>
      <c r="CR43" s="598"/>
      <c r="CS43" s="598"/>
      <c r="CT43" s="598"/>
      <c r="CU43" s="598"/>
      <c r="CV43" s="598"/>
      <c r="CW43" s="598"/>
      <c r="CX43" s="598"/>
      <c r="CY43" s="598"/>
      <c r="CZ43" s="598"/>
      <c r="DA43" s="598"/>
      <c r="DB43" s="598"/>
      <c r="DC43" s="598"/>
      <c r="DD43" s="598"/>
      <c r="DE43" s="598"/>
      <c r="DG43" s="599" t="str">
        <f>IF('各会計、関係団体の財政状況及び健全化判断比率'!BR16="","",'各会計、関係団体の財政状況及び健全化判断比率'!BR16)</f>
        <v/>
      </c>
      <c r="DH43" s="599"/>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194</v>
      </c>
      <c r="E46" s="600" t="s">
        <v>195</v>
      </c>
      <c r="F46" s="600"/>
      <c r="G46" s="600"/>
      <c r="H46" s="600"/>
      <c r="I46" s="600"/>
      <c r="J46" s="600"/>
      <c r="K46" s="600"/>
      <c r="L46" s="600"/>
      <c r="M46" s="600"/>
      <c r="N46" s="600"/>
      <c r="O46" s="600"/>
      <c r="P46" s="600"/>
      <c r="Q46" s="600"/>
      <c r="R46" s="600"/>
      <c r="S46" s="600"/>
      <c r="T46" s="600"/>
      <c r="U46" s="600"/>
      <c r="V46" s="600"/>
      <c r="W46" s="600"/>
      <c r="X46" s="600"/>
      <c r="Y46" s="600"/>
      <c r="Z46" s="600"/>
      <c r="AA46" s="600"/>
      <c r="AB46" s="600"/>
      <c r="AC46" s="600"/>
      <c r="AD46" s="600"/>
      <c r="AE46" s="600"/>
      <c r="AF46" s="600"/>
      <c r="AG46" s="600"/>
      <c r="AH46" s="600"/>
      <c r="AI46" s="600"/>
      <c r="AJ46" s="600"/>
      <c r="AK46" s="600"/>
      <c r="AL46" s="600"/>
      <c r="AM46" s="600"/>
      <c r="AN46" s="600"/>
      <c r="AO46" s="600"/>
      <c r="AP46" s="600"/>
      <c r="AQ46" s="600"/>
      <c r="AR46" s="600"/>
      <c r="AS46" s="600"/>
      <c r="AT46" s="600"/>
      <c r="AU46" s="600"/>
      <c r="AV46" s="600"/>
      <c r="AW46" s="600"/>
      <c r="AX46" s="600"/>
      <c r="AY46" s="600"/>
      <c r="AZ46" s="600"/>
      <c r="BA46" s="600"/>
      <c r="BB46" s="600"/>
      <c r="BC46" s="600"/>
      <c r="BD46" s="600"/>
      <c r="BE46" s="600"/>
      <c r="BF46" s="600"/>
      <c r="BG46" s="600"/>
      <c r="BH46" s="600"/>
      <c r="BI46" s="600"/>
      <c r="BJ46" s="600"/>
      <c r="BK46" s="600"/>
      <c r="BL46" s="600"/>
      <c r="BM46" s="600"/>
      <c r="BN46" s="600"/>
      <c r="BO46" s="600"/>
      <c r="BP46" s="600"/>
      <c r="BQ46" s="600"/>
      <c r="BR46" s="600"/>
      <c r="BS46" s="600"/>
      <c r="BT46" s="600"/>
      <c r="BU46" s="600"/>
      <c r="BV46" s="600"/>
      <c r="BW46" s="600"/>
      <c r="BX46" s="600"/>
      <c r="BY46" s="600"/>
      <c r="BZ46" s="600"/>
      <c r="CA46" s="600"/>
      <c r="CB46" s="600"/>
      <c r="CC46" s="600"/>
      <c r="CD46" s="600"/>
      <c r="CE46" s="600"/>
      <c r="CF46" s="600"/>
      <c r="CG46" s="600"/>
      <c r="CH46" s="600"/>
      <c r="CI46" s="600"/>
      <c r="CJ46" s="600"/>
      <c r="CK46" s="600"/>
      <c r="CL46" s="600"/>
      <c r="CM46" s="600"/>
      <c r="CN46" s="600"/>
      <c r="CO46" s="600"/>
      <c r="CP46" s="600"/>
      <c r="CQ46" s="600"/>
      <c r="CR46" s="600"/>
      <c r="CS46" s="600"/>
      <c r="CT46" s="600"/>
      <c r="CU46" s="600"/>
      <c r="CV46" s="600"/>
      <c r="CW46" s="600"/>
      <c r="CX46" s="600"/>
      <c r="CY46" s="600"/>
      <c r="CZ46" s="600"/>
      <c r="DA46" s="600"/>
      <c r="DB46" s="600"/>
      <c r="DC46" s="600"/>
      <c r="DD46" s="600"/>
      <c r="DE46" s="600"/>
      <c r="DF46" s="600"/>
      <c r="DG46" s="600"/>
      <c r="DH46" s="600"/>
      <c r="DI46" s="600"/>
    </row>
    <row r="47" spans="1:113" x14ac:dyDescent="0.15">
      <c r="E47" s="600" t="s">
        <v>196</v>
      </c>
      <c r="F47" s="600"/>
      <c r="G47" s="600"/>
      <c r="H47" s="600"/>
      <c r="I47" s="600"/>
      <c r="J47" s="600"/>
      <c r="K47" s="600"/>
      <c r="L47" s="600"/>
      <c r="M47" s="600"/>
      <c r="N47" s="600"/>
      <c r="O47" s="600"/>
      <c r="P47" s="600"/>
      <c r="Q47" s="600"/>
      <c r="R47" s="600"/>
      <c r="S47" s="600"/>
      <c r="T47" s="600"/>
      <c r="U47" s="600"/>
      <c r="V47" s="600"/>
      <c r="W47" s="600"/>
      <c r="X47" s="600"/>
      <c r="Y47" s="600"/>
      <c r="Z47" s="600"/>
      <c r="AA47" s="600"/>
      <c r="AB47" s="600"/>
      <c r="AC47" s="600"/>
      <c r="AD47" s="600"/>
      <c r="AE47" s="600"/>
      <c r="AF47" s="600"/>
      <c r="AG47" s="600"/>
      <c r="AH47" s="600"/>
      <c r="AI47" s="600"/>
      <c r="AJ47" s="600"/>
      <c r="AK47" s="600"/>
      <c r="AL47" s="600"/>
      <c r="AM47" s="600"/>
      <c r="AN47" s="600"/>
      <c r="AO47" s="600"/>
      <c r="AP47" s="600"/>
      <c r="AQ47" s="600"/>
      <c r="AR47" s="600"/>
      <c r="AS47" s="600"/>
      <c r="AT47" s="600"/>
      <c r="AU47" s="600"/>
      <c r="AV47" s="600"/>
      <c r="AW47" s="600"/>
      <c r="AX47" s="600"/>
      <c r="AY47" s="600"/>
      <c r="AZ47" s="600"/>
      <c r="BA47" s="600"/>
      <c r="BB47" s="600"/>
      <c r="BC47" s="600"/>
      <c r="BD47" s="600"/>
      <c r="BE47" s="600"/>
      <c r="BF47" s="600"/>
      <c r="BG47" s="600"/>
      <c r="BH47" s="600"/>
      <c r="BI47" s="600"/>
      <c r="BJ47" s="600"/>
      <c r="BK47" s="600"/>
      <c r="BL47" s="600"/>
      <c r="BM47" s="600"/>
      <c r="BN47" s="600"/>
      <c r="BO47" s="600"/>
      <c r="BP47" s="600"/>
      <c r="BQ47" s="600"/>
      <c r="BR47" s="600"/>
      <c r="BS47" s="600"/>
      <c r="BT47" s="600"/>
      <c r="BU47" s="600"/>
      <c r="BV47" s="600"/>
      <c r="BW47" s="600"/>
      <c r="BX47" s="600"/>
      <c r="BY47" s="600"/>
      <c r="BZ47" s="600"/>
      <c r="CA47" s="600"/>
      <c r="CB47" s="600"/>
      <c r="CC47" s="600"/>
      <c r="CD47" s="600"/>
      <c r="CE47" s="600"/>
      <c r="CF47" s="600"/>
      <c r="CG47" s="600"/>
      <c r="CH47" s="600"/>
      <c r="CI47" s="600"/>
      <c r="CJ47" s="600"/>
      <c r="CK47" s="600"/>
      <c r="CL47" s="600"/>
      <c r="CM47" s="600"/>
      <c r="CN47" s="600"/>
      <c r="CO47" s="600"/>
      <c r="CP47" s="600"/>
      <c r="CQ47" s="600"/>
      <c r="CR47" s="600"/>
      <c r="CS47" s="600"/>
      <c r="CT47" s="600"/>
      <c r="CU47" s="600"/>
      <c r="CV47" s="600"/>
      <c r="CW47" s="600"/>
      <c r="CX47" s="600"/>
      <c r="CY47" s="600"/>
      <c r="CZ47" s="600"/>
      <c r="DA47" s="600"/>
      <c r="DB47" s="600"/>
      <c r="DC47" s="600"/>
      <c r="DD47" s="600"/>
      <c r="DE47" s="600"/>
      <c r="DF47" s="600"/>
      <c r="DG47" s="600"/>
      <c r="DH47" s="600"/>
      <c r="DI47" s="600"/>
    </row>
    <row r="48" spans="1:113" x14ac:dyDescent="0.15">
      <c r="E48" s="600" t="s">
        <v>197</v>
      </c>
      <c r="F48" s="600"/>
      <c r="G48" s="600"/>
      <c r="H48" s="600"/>
      <c r="I48" s="600"/>
      <c r="J48" s="600"/>
      <c r="K48" s="600"/>
      <c r="L48" s="600"/>
      <c r="M48" s="600"/>
      <c r="N48" s="600"/>
      <c r="O48" s="600"/>
      <c r="P48" s="600"/>
      <c r="Q48" s="600"/>
      <c r="R48" s="600"/>
      <c r="S48" s="600"/>
      <c r="T48" s="600"/>
      <c r="U48" s="600"/>
      <c r="V48" s="600"/>
      <c r="W48" s="600"/>
      <c r="X48" s="600"/>
      <c r="Y48" s="600"/>
      <c r="Z48" s="600"/>
      <c r="AA48" s="600"/>
      <c r="AB48" s="600"/>
      <c r="AC48" s="600"/>
      <c r="AD48" s="600"/>
      <c r="AE48" s="600"/>
      <c r="AF48" s="600"/>
      <c r="AG48" s="600"/>
      <c r="AH48" s="600"/>
      <c r="AI48" s="600"/>
      <c r="AJ48" s="600"/>
      <c r="AK48" s="600"/>
      <c r="AL48" s="600"/>
      <c r="AM48" s="600"/>
      <c r="AN48" s="600"/>
      <c r="AO48" s="600"/>
      <c r="AP48" s="600"/>
      <c r="AQ48" s="600"/>
      <c r="AR48" s="600"/>
      <c r="AS48" s="600"/>
      <c r="AT48" s="600"/>
      <c r="AU48" s="600"/>
      <c r="AV48" s="600"/>
      <c r="AW48" s="600"/>
      <c r="AX48" s="600"/>
      <c r="AY48" s="600"/>
      <c r="AZ48" s="600"/>
      <c r="BA48" s="600"/>
      <c r="BB48" s="600"/>
      <c r="BC48" s="600"/>
      <c r="BD48" s="600"/>
      <c r="BE48" s="600"/>
      <c r="BF48" s="600"/>
      <c r="BG48" s="600"/>
      <c r="BH48" s="600"/>
      <c r="BI48" s="600"/>
      <c r="BJ48" s="600"/>
      <c r="BK48" s="600"/>
      <c r="BL48" s="600"/>
      <c r="BM48" s="600"/>
      <c r="BN48" s="600"/>
      <c r="BO48" s="600"/>
      <c r="BP48" s="600"/>
      <c r="BQ48" s="600"/>
      <c r="BR48" s="600"/>
      <c r="BS48" s="600"/>
      <c r="BT48" s="600"/>
      <c r="BU48" s="600"/>
      <c r="BV48" s="600"/>
      <c r="BW48" s="600"/>
      <c r="BX48" s="600"/>
      <c r="BY48" s="600"/>
      <c r="BZ48" s="600"/>
      <c r="CA48" s="600"/>
      <c r="CB48" s="600"/>
      <c r="CC48" s="600"/>
      <c r="CD48" s="600"/>
      <c r="CE48" s="600"/>
      <c r="CF48" s="600"/>
      <c r="CG48" s="600"/>
      <c r="CH48" s="600"/>
      <c r="CI48" s="600"/>
      <c r="CJ48" s="600"/>
      <c r="CK48" s="600"/>
      <c r="CL48" s="600"/>
      <c r="CM48" s="600"/>
      <c r="CN48" s="600"/>
      <c r="CO48" s="600"/>
      <c r="CP48" s="600"/>
      <c r="CQ48" s="600"/>
      <c r="CR48" s="600"/>
      <c r="CS48" s="600"/>
      <c r="CT48" s="600"/>
      <c r="CU48" s="600"/>
      <c r="CV48" s="600"/>
      <c r="CW48" s="600"/>
      <c r="CX48" s="600"/>
      <c r="CY48" s="600"/>
      <c r="CZ48" s="600"/>
      <c r="DA48" s="600"/>
      <c r="DB48" s="600"/>
      <c r="DC48" s="600"/>
      <c r="DD48" s="600"/>
      <c r="DE48" s="600"/>
      <c r="DF48" s="600"/>
      <c r="DG48" s="600"/>
      <c r="DH48" s="600"/>
      <c r="DI48" s="600"/>
    </row>
    <row r="49" spans="5:113" x14ac:dyDescent="0.15">
      <c r="E49" s="601" t="s">
        <v>198</v>
      </c>
      <c r="F49" s="601"/>
      <c r="G49" s="601"/>
      <c r="H49" s="601"/>
      <c r="I49" s="601"/>
      <c r="J49" s="601"/>
      <c r="K49" s="601"/>
      <c r="L49" s="601"/>
      <c r="M49" s="601"/>
      <c r="N49" s="601"/>
      <c r="O49" s="601"/>
      <c r="P49" s="601"/>
      <c r="Q49" s="601"/>
      <c r="R49" s="601"/>
      <c r="S49" s="601"/>
      <c r="T49" s="601"/>
      <c r="U49" s="601"/>
      <c r="V49" s="601"/>
      <c r="W49" s="601"/>
      <c r="X49" s="601"/>
      <c r="Y49" s="601"/>
      <c r="Z49" s="601"/>
      <c r="AA49" s="601"/>
      <c r="AB49" s="601"/>
      <c r="AC49" s="601"/>
      <c r="AD49" s="601"/>
      <c r="AE49" s="601"/>
      <c r="AF49" s="601"/>
      <c r="AG49" s="601"/>
      <c r="AH49" s="601"/>
      <c r="AI49" s="601"/>
      <c r="AJ49" s="601"/>
      <c r="AK49" s="601"/>
      <c r="AL49" s="601"/>
      <c r="AM49" s="601"/>
      <c r="AN49" s="601"/>
      <c r="AO49" s="601"/>
      <c r="AP49" s="601"/>
      <c r="AQ49" s="601"/>
      <c r="AR49" s="601"/>
      <c r="AS49" s="601"/>
      <c r="AT49" s="601"/>
      <c r="AU49" s="601"/>
      <c r="AV49" s="601"/>
      <c r="AW49" s="601"/>
      <c r="AX49" s="601"/>
      <c r="AY49" s="601"/>
      <c r="AZ49" s="601"/>
      <c r="BA49" s="601"/>
      <c r="BB49" s="601"/>
      <c r="BC49" s="601"/>
      <c r="BD49" s="601"/>
      <c r="BE49" s="601"/>
      <c r="BF49" s="601"/>
      <c r="BG49" s="601"/>
      <c r="BH49" s="601"/>
      <c r="BI49" s="601"/>
      <c r="BJ49" s="601"/>
      <c r="BK49" s="601"/>
      <c r="BL49" s="601"/>
      <c r="BM49" s="601"/>
      <c r="BN49" s="601"/>
      <c r="BO49" s="601"/>
      <c r="BP49" s="601"/>
      <c r="BQ49" s="601"/>
      <c r="BR49" s="601"/>
      <c r="BS49" s="601"/>
      <c r="BT49" s="601"/>
      <c r="BU49" s="601"/>
      <c r="BV49" s="601"/>
      <c r="BW49" s="601"/>
      <c r="BX49" s="601"/>
      <c r="BY49" s="601"/>
      <c r="BZ49" s="601"/>
      <c r="CA49" s="601"/>
      <c r="CB49" s="601"/>
      <c r="CC49" s="601"/>
      <c r="CD49" s="601"/>
      <c r="CE49" s="601"/>
      <c r="CF49" s="601"/>
      <c r="CG49" s="601"/>
      <c r="CH49" s="601"/>
      <c r="CI49" s="601"/>
      <c r="CJ49" s="601"/>
      <c r="CK49" s="601"/>
      <c r="CL49" s="601"/>
      <c r="CM49" s="601"/>
      <c r="CN49" s="601"/>
      <c r="CO49" s="601"/>
      <c r="CP49" s="601"/>
      <c r="CQ49" s="601"/>
      <c r="CR49" s="601"/>
      <c r="CS49" s="601"/>
      <c r="CT49" s="601"/>
      <c r="CU49" s="601"/>
      <c r="CV49" s="601"/>
      <c r="CW49" s="601"/>
      <c r="CX49" s="601"/>
      <c r="CY49" s="601"/>
      <c r="CZ49" s="601"/>
      <c r="DA49" s="601"/>
      <c r="DB49" s="601"/>
      <c r="DC49" s="601"/>
      <c r="DD49" s="601"/>
      <c r="DE49" s="601"/>
      <c r="DF49" s="601"/>
      <c r="DG49" s="601"/>
      <c r="DH49" s="601"/>
      <c r="DI49" s="601"/>
    </row>
    <row r="50" spans="5:113" x14ac:dyDescent="0.15">
      <c r="E50" s="600" t="s">
        <v>199</v>
      </c>
      <c r="F50" s="600"/>
      <c r="G50" s="600"/>
      <c r="H50" s="600"/>
      <c r="I50" s="600"/>
      <c r="J50" s="600"/>
      <c r="K50" s="600"/>
      <c r="L50" s="600"/>
      <c r="M50" s="600"/>
      <c r="N50" s="600"/>
      <c r="O50" s="600"/>
      <c r="P50" s="600"/>
      <c r="Q50" s="600"/>
      <c r="R50" s="600"/>
      <c r="S50" s="600"/>
      <c r="T50" s="600"/>
      <c r="U50" s="600"/>
      <c r="V50" s="600"/>
      <c r="W50" s="600"/>
      <c r="X50" s="600"/>
      <c r="Y50" s="600"/>
      <c r="Z50" s="600"/>
      <c r="AA50" s="600"/>
      <c r="AB50" s="600"/>
      <c r="AC50" s="600"/>
      <c r="AD50" s="600"/>
      <c r="AE50" s="600"/>
      <c r="AF50" s="600"/>
      <c r="AG50" s="600"/>
      <c r="AH50" s="600"/>
      <c r="AI50" s="600"/>
      <c r="AJ50" s="600"/>
      <c r="AK50" s="600"/>
      <c r="AL50" s="600"/>
      <c r="AM50" s="600"/>
      <c r="AN50" s="600"/>
      <c r="AO50" s="600"/>
      <c r="AP50" s="600"/>
      <c r="AQ50" s="600"/>
      <c r="AR50" s="600"/>
      <c r="AS50" s="600"/>
      <c r="AT50" s="600"/>
      <c r="AU50" s="600"/>
      <c r="AV50" s="600"/>
      <c r="AW50" s="600"/>
      <c r="AX50" s="600"/>
      <c r="AY50" s="600"/>
      <c r="AZ50" s="600"/>
      <c r="BA50" s="600"/>
      <c r="BB50" s="600"/>
      <c r="BC50" s="600"/>
      <c r="BD50" s="600"/>
      <c r="BE50" s="600"/>
      <c r="BF50" s="600"/>
      <c r="BG50" s="600"/>
      <c r="BH50" s="600"/>
      <c r="BI50" s="600"/>
      <c r="BJ50" s="600"/>
      <c r="BK50" s="600"/>
      <c r="BL50" s="600"/>
      <c r="BM50" s="600"/>
      <c r="BN50" s="600"/>
      <c r="BO50" s="600"/>
      <c r="BP50" s="600"/>
      <c r="BQ50" s="600"/>
      <c r="BR50" s="600"/>
      <c r="BS50" s="600"/>
      <c r="BT50" s="600"/>
      <c r="BU50" s="600"/>
      <c r="BV50" s="600"/>
      <c r="BW50" s="600"/>
      <c r="BX50" s="600"/>
      <c r="BY50" s="600"/>
      <c r="BZ50" s="600"/>
      <c r="CA50" s="600"/>
      <c r="CB50" s="600"/>
      <c r="CC50" s="600"/>
      <c r="CD50" s="600"/>
      <c r="CE50" s="600"/>
      <c r="CF50" s="600"/>
      <c r="CG50" s="600"/>
      <c r="CH50" s="600"/>
      <c r="CI50" s="600"/>
      <c r="CJ50" s="600"/>
      <c r="CK50" s="600"/>
      <c r="CL50" s="600"/>
      <c r="CM50" s="600"/>
      <c r="CN50" s="600"/>
      <c r="CO50" s="600"/>
      <c r="CP50" s="600"/>
      <c r="CQ50" s="600"/>
      <c r="CR50" s="600"/>
      <c r="CS50" s="600"/>
      <c r="CT50" s="600"/>
      <c r="CU50" s="600"/>
      <c r="CV50" s="600"/>
      <c r="CW50" s="600"/>
      <c r="CX50" s="600"/>
      <c r="CY50" s="600"/>
      <c r="CZ50" s="600"/>
      <c r="DA50" s="600"/>
      <c r="DB50" s="600"/>
      <c r="DC50" s="600"/>
      <c r="DD50" s="600"/>
      <c r="DE50" s="600"/>
      <c r="DF50" s="600"/>
      <c r="DG50" s="600"/>
      <c r="DH50" s="600"/>
      <c r="DI50" s="600"/>
    </row>
    <row r="51" spans="5:113" x14ac:dyDescent="0.15">
      <c r="E51" s="600" t="s">
        <v>200</v>
      </c>
      <c r="F51" s="600"/>
      <c r="G51" s="600"/>
      <c r="H51" s="600"/>
      <c r="I51" s="600"/>
      <c r="J51" s="600"/>
      <c r="K51" s="600"/>
      <c r="L51" s="600"/>
      <c r="M51" s="600"/>
      <c r="N51" s="600"/>
      <c r="O51" s="600"/>
      <c r="P51" s="600"/>
      <c r="Q51" s="600"/>
      <c r="R51" s="600"/>
      <c r="S51" s="600"/>
      <c r="T51" s="600"/>
      <c r="U51" s="600"/>
      <c r="V51" s="600"/>
      <c r="W51" s="600"/>
      <c r="X51" s="600"/>
      <c r="Y51" s="600"/>
      <c r="Z51" s="600"/>
      <c r="AA51" s="600"/>
      <c r="AB51" s="600"/>
      <c r="AC51" s="600"/>
      <c r="AD51" s="600"/>
      <c r="AE51" s="600"/>
      <c r="AF51" s="600"/>
      <c r="AG51" s="600"/>
      <c r="AH51" s="600"/>
      <c r="AI51" s="600"/>
      <c r="AJ51" s="600"/>
      <c r="AK51" s="600"/>
      <c r="AL51" s="600"/>
      <c r="AM51" s="600"/>
      <c r="AN51" s="600"/>
      <c r="AO51" s="600"/>
      <c r="AP51" s="600"/>
      <c r="AQ51" s="600"/>
      <c r="AR51" s="600"/>
      <c r="AS51" s="600"/>
      <c r="AT51" s="600"/>
      <c r="AU51" s="600"/>
      <c r="AV51" s="600"/>
      <c r="AW51" s="600"/>
      <c r="AX51" s="600"/>
      <c r="AY51" s="600"/>
      <c r="AZ51" s="600"/>
      <c r="BA51" s="600"/>
      <c r="BB51" s="600"/>
      <c r="BC51" s="600"/>
      <c r="BD51" s="600"/>
      <c r="BE51" s="600"/>
      <c r="BF51" s="600"/>
      <c r="BG51" s="600"/>
      <c r="BH51" s="600"/>
      <c r="BI51" s="600"/>
      <c r="BJ51" s="600"/>
      <c r="BK51" s="600"/>
      <c r="BL51" s="600"/>
      <c r="BM51" s="600"/>
      <c r="BN51" s="600"/>
      <c r="BO51" s="600"/>
      <c r="BP51" s="600"/>
      <c r="BQ51" s="600"/>
      <c r="BR51" s="600"/>
      <c r="BS51" s="600"/>
      <c r="BT51" s="600"/>
      <c r="BU51" s="600"/>
      <c r="BV51" s="600"/>
      <c r="BW51" s="600"/>
      <c r="BX51" s="600"/>
      <c r="BY51" s="600"/>
      <c r="BZ51" s="600"/>
      <c r="CA51" s="600"/>
      <c r="CB51" s="600"/>
      <c r="CC51" s="600"/>
      <c r="CD51" s="600"/>
      <c r="CE51" s="600"/>
      <c r="CF51" s="600"/>
      <c r="CG51" s="600"/>
      <c r="CH51" s="600"/>
      <c r="CI51" s="600"/>
      <c r="CJ51" s="600"/>
      <c r="CK51" s="600"/>
      <c r="CL51" s="600"/>
      <c r="CM51" s="600"/>
      <c r="CN51" s="600"/>
      <c r="CO51" s="600"/>
      <c r="CP51" s="600"/>
      <c r="CQ51" s="600"/>
      <c r="CR51" s="600"/>
      <c r="CS51" s="600"/>
      <c r="CT51" s="600"/>
      <c r="CU51" s="600"/>
      <c r="CV51" s="600"/>
      <c r="CW51" s="600"/>
      <c r="CX51" s="600"/>
      <c r="CY51" s="600"/>
      <c r="CZ51" s="600"/>
      <c r="DA51" s="600"/>
      <c r="DB51" s="600"/>
      <c r="DC51" s="600"/>
      <c r="DD51" s="600"/>
      <c r="DE51" s="600"/>
      <c r="DF51" s="600"/>
      <c r="DG51" s="600"/>
      <c r="DH51" s="600"/>
      <c r="DI51" s="600"/>
    </row>
    <row r="52" spans="5:113" x14ac:dyDescent="0.15">
      <c r="E52" s="600" t="s">
        <v>201</v>
      </c>
      <c r="F52" s="600"/>
      <c r="G52" s="600"/>
      <c r="H52" s="600"/>
      <c r="I52" s="600"/>
      <c r="J52" s="600"/>
      <c r="K52" s="600"/>
      <c r="L52" s="600"/>
      <c r="M52" s="600"/>
      <c r="N52" s="600"/>
      <c r="O52" s="600"/>
      <c r="P52" s="600"/>
      <c r="Q52" s="600"/>
      <c r="R52" s="600"/>
      <c r="S52" s="600"/>
      <c r="T52" s="600"/>
      <c r="U52" s="600"/>
      <c r="V52" s="600"/>
      <c r="W52" s="600"/>
      <c r="X52" s="600"/>
      <c r="Y52" s="600"/>
      <c r="Z52" s="600"/>
      <c r="AA52" s="600"/>
      <c r="AB52" s="600"/>
      <c r="AC52" s="600"/>
      <c r="AD52" s="600"/>
      <c r="AE52" s="600"/>
      <c r="AF52" s="600"/>
      <c r="AG52" s="600"/>
      <c r="AH52" s="600"/>
      <c r="AI52" s="600"/>
      <c r="AJ52" s="600"/>
      <c r="AK52" s="600"/>
      <c r="AL52" s="600"/>
      <c r="AM52" s="600"/>
      <c r="AN52" s="600"/>
      <c r="AO52" s="600"/>
      <c r="AP52" s="600"/>
      <c r="AQ52" s="600"/>
      <c r="AR52" s="600"/>
      <c r="AS52" s="600"/>
      <c r="AT52" s="600"/>
      <c r="AU52" s="600"/>
      <c r="AV52" s="600"/>
      <c r="AW52" s="600"/>
      <c r="AX52" s="600"/>
      <c r="AY52" s="600"/>
      <c r="AZ52" s="600"/>
      <c r="BA52" s="600"/>
      <c r="BB52" s="600"/>
      <c r="BC52" s="600"/>
      <c r="BD52" s="600"/>
      <c r="BE52" s="600"/>
      <c r="BF52" s="600"/>
      <c r="BG52" s="600"/>
      <c r="BH52" s="600"/>
      <c r="BI52" s="600"/>
      <c r="BJ52" s="600"/>
      <c r="BK52" s="600"/>
      <c r="BL52" s="600"/>
      <c r="BM52" s="600"/>
      <c r="BN52" s="600"/>
      <c r="BO52" s="600"/>
      <c r="BP52" s="600"/>
      <c r="BQ52" s="600"/>
      <c r="BR52" s="600"/>
      <c r="BS52" s="600"/>
      <c r="BT52" s="600"/>
      <c r="BU52" s="600"/>
      <c r="BV52" s="600"/>
      <c r="BW52" s="600"/>
      <c r="BX52" s="600"/>
      <c r="BY52" s="600"/>
      <c r="BZ52" s="600"/>
      <c r="CA52" s="600"/>
      <c r="CB52" s="600"/>
      <c r="CC52" s="600"/>
      <c r="CD52" s="600"/>
      <c r="CE52" s="600"/>
      <c r="CF52" s="600"/>
      <c r="CG52" s="600"/>
      <c r="CH52" s="600"/>
      <c r="CI52" s="600"/>
      <c r="CJ52" s="600"/>
      <c r="CK52" s="600"/>
      <c r="CL52" s="600"/>
      <c r="CM52" s="600"/>
      <c r="CN52" s="600"/>
      <c r="CO52" s="600"/>
      <c r="CP52" s="600"/>
      <c r="CQ52" s="600"/>
      <c r="CR52" s="600"/>
      <c r="CS52" s="600"/>
      <c r="CT52" s="600"/>
      <c r="CU52" s="600"/>
      <c r="CV52" s="600"/>
      <c r="CW52" s="600"/>
      <c r="CX52" s="600"/>
      <c r="CY52" s="600"/>
      <c r="CZ52" s="600"/>
      <c r="DA52" s="600"/>
      <c r="DB52" s="600"/>
      <c r="DC52" s="600"/>
      <c r="DD52" s="600"/>
      <c r="DE52" s="600"/>
      <c r="DF52" s="600"/>
      <c r="DG52" s="600"/>
      <c r="DH52" s="600"/>
      <c r="DI52" s="600"/>
    </row>
    <row r="53" spans="5:113" x14ac:dyDescent="0.15">
      <c r="E53" s="600" t="s">
        <v>202</v>
      </c>
      <c r="F53" s="600"/>
      <c r="G53" s="600"/>
      <c r="H53" s="600"/>
      <c r="I53" s="600"/>
      <c r="J53" s="600"/>
      <c r="K53" s="600"/>
      <c r="L53" s="600"/>
      <c r="M53" s="600"/>
      <c r="N53" s="600"/>
      <c r="O53" s="600"/>
      <c r="P53" s="600"/>
      <c r="Q53" s="600"/>
      <c r="R53" s="600"/>
      <c r="S53" s="600"/>
      <c r="T53" s="600"/>
      <c r="U53" s="600"/>
      <c r="V53" s="600"/>
      <c r="W53" s="600"/>
      <c r="X53" s="600"/>
      <c r="Y53" s="600"/>
      <c r="Z53" s="600"/>
      <c r="AA53" s="600"/>
      <c r="AB53" s="600"/>
      <c r="AC53" s="600"/>
      <c r="AD53" s="600"/>
      <c r="AE53" s="600"/>
      <c r="AF53" s="600"/>
      <c r="AG53" s="600"/>
      <c r="AH53" s="600"/>
      <c r="AI53" s="600"/>
      <c r="AJ53" s="600"/>
      <c r="AK53" s="600"/>
      <c r="AL53" s="600"/>
      <c r="AM53" s="600"/>
      <c r="AN53" s="600"/>
      <c r="AO53" s="600"/>
      <c r="AP53" s="600"/>
      <c r="AQ53" s="600"/>
      <c r="AR53" s="600"/>
      <c r="AS53" s="600"/>
      <c r="AT53" s="600"/>
      <c r="AU53" s="600"/>
      <c r="AV53" s="600"/>
      <c r="AW53" s="600"/>
      <c r="AX53" s="600"/>
      <c r="AY53" s="600"/>
      <c r="AZ53" s="600"/>
      <c r="BA53" s="600"/>
      <c r="BB53" s="600"/>
      <c r="BC53" s="600"/>
      <c r="BD53" s="600"/>
      <c r="BE53" s="600"/>
      <c r="BF53" s="600"/>
      <c r="BG53" s="600"/>
      <c r="BH53" s="600"/>
      <c r="BI53" s="600"/>
      <c r="BJ53" s="600"/>
      <c r="BK53" s="600"/>
      <c r="BL53" s="600"/>
      <c r="BM53" s="600"/>
      <c r="BN53" s="600"/>
      <c r="BO53" s="600"/>
      <c r="BP53" s="600"/>
      <c r="BQ53" s="600"/>
      <c r="BR53" s="600"/>
      <c r="BS53" s="600"/>
      <c r="BT53" s="600"/>
      <c r="BU53" s="600"/>
      <c r="BV53" s="600"/>
      <c r="BW53" s="600"/>
      <c r="BX53" s="600"/>
      <c r="BY53" s="600"/>
      <c r="BZ53" s="600"/>
      <c r="CA53" s="600"/>
      <c r="CB53" s="600"/>
      <c r="CC53" s="600"/>
      <c r="CD53" s="600"/>
      <c r="CE53" s="600"/>
      <c r="CF53" s="600"/>
      <c r="CG53" s="600"/>
      <c r="CH53" s="600"/>
      <c r="CI53" s="600"/>
      <c r="CJ53" s="600"/>
      <c r="CK53" s="600"/>
      <c r="CL53" s="600"/>
      <c r="CM53" s="600"/>
      <c r="CN53" s="600"/>
      <c r="CO53" s="600"/>
      <c r="CP53" s="600"/>
      <c r="CQ53" s="600"/>
      <c r="CR53" s="600"/>
      <c r="CS53" s="600"/>
      <c r="CT53" s="600"/>
      <c r="CU53" s="600"/>
      <c r="CV53" s="600"/>
      <c r="CW53" s="600"/>
      <c r="CX53" s="600"/>
      <c r="CY53" s="600"/>
      <c r="CZ53" s="600"/>
      <c r="DA53" s="600"/>
      <c r="DB53" s="600"/>
      <c r="DC53" s="600"/>
      <c r="DD53" s="600"/>
      <c r="DE53" s="600"/>
      <c r="DF53" s="600"/>
      <c r="DG53" s="600"/>
      <c r="DH53" s="600"/>
      <c r="DI53" s="600"/>
    </row>
    <row r="54" spans="5:113" x14ac:dyDescent="0.15"/>
    <row r="55" spans="5:113" x14ac:dyDescent="0.15"/>
    <row r="56" spans="5:113" x14ac:dyDescent="0.15"/>
  </sheetData>
  <sheetProtection algorithmName="SHA-512" hashValue="YGbnxpx3C0FWUpiLtq1CHUPTac4yGzcnm4mO+2VctSu7yZDHlz9dqTdjnzSJ8kvf/TEYwa3O0YVWa8Xt2ITG1g==" saltValue="38ohE5ZGSrXiTTUnBK4wW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C32:S32"/>
    <mergeCell ref="U32:AK32"/>
    <mergeCell ref="AM32:BC32"/>
    <mergeCell ref="BE32:BU32"/>
    <mergeCell ref="BW32:CM32"/>
    <mergeCell ref="CO32:DE32"/>
    <mergeCell ref="E30:K30"/>
    <mergeCell ref="L30:P30"/>
    <mergeCell ref="Q30:V30"/>
    <mergeCell ref="W30:AG30"/>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E24:CS25"/>
    <mergeCell ref="CT24:DA25"/>
    <mergeCell ref="BV25:CC25"/>
    <mergeCell ref="E24:K24"/>
    <mergeCell ref="L24:P24"/>
    <mergeCell ref="Q24:V24"/>
    <mergeCell ref="Z24:AG24"/>
    <mergeCell ref="AH24:AL24"/>
    <mergeCell ref="AM24:AR24"/>
    <mergeCell ref="AH25:AL25"/>
    <mergeCell ref="AM25:AR25"/>
    <mergeCell ref="AS25:AX25"/>
    <mergeCell ref="AY25:BM25"/>
    <mergeCell ref="BN25:BU25"/>
    <mergeCell ref="AS24:AX24"/>
    <mergeCell ref="AY24:BM24"/>
    <mergeCell ref="BN24:BU24"/>
    <mergeCell ref="BV24:CC24"/>
    <mergeCell ref="B22:D30"/>
    <mergeCell ref="E22:K23"/>
    <mergeCell ref="L22:P23"/>
    <mergeCell ref="Q22:V23"/>
    <mergeCell ref="W22:Y29"/>
    <mergeCell ref="Z22:AG23"/>
    <mergeCell ref="CE22:CS23"/>
    <mergeCell ref="CT22:DA23"/>
    <mergeCell ref="DB22:DI23"/>
    <mergeCell ref="AY23:BM23"/>
    <mergeCell ref="BN23:BU23"/>
    <mergeCell ref="BV23:CC23"/>
    <mergeCell ref="AH22:AL23"/>
    <mergeCell ref="AM22:AR23"/>
    <mergeCell ref="AS22:AX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02" t="s">
        <v>203</v>
      </c>
      <c r="DI1" s="603"/>
      <c r="DJ1" s="603"/>
      <c r="DK1" s="603"/>
      <c r="DL1" s="603"/>
      <c r="DM1" s="603"/>
      <c r="DN1" s="604"/>
      <c r="DO1" s="202"/>
      <c r="DP1" s="602" t="s">
        <v>204</v>
      </c>
      <c r="DQ1" s="603"/>
      <c r="DR1" s="603"/>
      <c r="DS1" s="603"/>
      <c r="DT1" s="603"/>
      <c r="DU1" s="603"/>
      <c r="DV1" s="603"/>
      <c r="DW1" s="603"/>
      <c r="DX1" s="603"/>
      <c r="DY1" s="603"/>
      <c r="DZ1" s="603"/>
      <c r="EA1" s="603"/>
      <c r="EB1" s="603"/>
      <c r="EC1" s="604"/>
      <c r="ED1" s="201"/>
      <c r="EE1" s="201"/>
      <c r="EF1" s="201"/>
      <c r="EG1" s="201"/>
      <c r="EH1" s="201"/>
      <c r="EI1" s="201"/>
      <c r="EJ1" s="201"/>
      <c r="EK1" s="201"/>
      <c r="EL1" s="201"/>
      <c r="EM1" s="201"/>
    </row>
    <row r="2" spans="2:143" ht="22.5" customHeight="1" x14ac:dyDescent="0.15">
      <c r="B2" s="203" t="s">
        <v>205</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05" t="s">
        <v>206</v>
      </c>
      <c r="C3" s="606"/>
      <c r="D3" s="606"/>
      <c r="E3" s="606"/>
      <c r="F3" s="606"/>
      <c r="G3" s="606"/>
      <c r="H3" s="606"/>
      <c r="I3" s="606"/>
      <c r="J3" s="606"/>
      <c r="K3" s="606"/>
      <c r="L3" s="606"/>
      <c r="M3" s="606"/>
      <c r="N3" s="606"/>
      <c r="O3" s="606"/>
      <c r="P3" s="606"/>
      <c r="Q3" s="606"/>
      <c r="R3" s="606"/>
      <c r="S3" s="606"/>
      <c r="T3" s="606"/>
      <c r="U3" s="606"/>
      <c r="V3" s="606"/>
      <c r="W3" s="606"/>
      <c r="X3" s="606"/>
      <c r="Y3" s="606"/>
      <c r="Z3" s="606"/>
      <c r="AA3" s="606"/>
      <c r="AB3" s="606"/>
      <c r="AC3" s="606"/>
      <c r="AD3" s="606"/>
      <c r="AE3" s="606"/>
      <c r="AF3" s="606"/>
      <c r="AG3" s="606"/>
      <c r="AH3" s="606"/>
      <c r="AI3" s="606"/>
      <c r="AJ3" s="606"/>
      <c r="AK3" s="606"/>
      <c r="AL3" s="606"/>
      <c r="AM3" s="606"/>
      <c r="AN3" s="606"/>
      <c r="AO3" s="606"/>
      <c r="AP3" s="605" t="s">
        <v>207</v>
      </c>
      <c r="AQ3" s="606"/>
      <c r="AR3" s="606"/>
      <c r="AS3" s="606"/>
      <c r="AT3" s="606"/>
      <c r="AU3" s="606"/>
      <c r="AV3" s="606"/>
      <c r="AW3" s="606"/>
      <c r="AX3" s="606"/>
      <c r="AY3" s="606"/>
      <c r="AZ3" s="606"/>
      <c r="BA3" s="606"/>
      <c r="BB3" s="606"/>
      <c r="BC3" s="606"/>
      <c r="BD3" s="606"/>
      <c r="BE3" s="606"/>
      <c r="BF3" s="606"/>
      <c r="BG3" s="606"/>
      <c r="BH3" s="606"/>
      <c r="BI3" s="606"/>
      <c r="BJ3" s="606"/>
      <c r="BK3" s="606"/>
      <c r="BL3" s="606"/>
      <c r="BM3" s="606"/>
      <c r="BN3" s="606"/>
      <c r="BO3" s="606"/>
      <c r="BP3" s="606"/>
      <c r="BQ3" s="606"/>
      <c r="BR3" s="606"/>
      <c r="BS3" s="606"/>
      <c r="BT3" s="606"/>
      <c r="BU3" s="606"/>
      <c r="BV3" s="606"/>
      <c r="BW3" s="606"/>
      <c r="BX3" s="606"/>
      <c r="BY3" s="606"/>
      <c r="BZ3" s="606"/>
      <c r="CA3" s="606"/>
      <c r="CB3" s="607"/>
      <c r="CD3" s="605" t="s">
        <v>208</v>
      </c>
      <c r="CE3" s="606"/>
      <c r="CF3" s="606"/>
      <c r="CG3" s="606"/>
      <c r="CH3" s="606"/>
      <c r="CI3" s="606"/>
      <c r="CJ3" s="606"/>
      <c r="CK3" s="606"/>
      <c r="CL3" s="606"/>
      <c r="CM3" s="606"/>
      <c r="CN3" s="606"/>
      <c r="CO3" s="606"/>
      <c r="CP3" s="606"/>
      <c r="CQ3" s="606"/>
      <c r="CR3" s="606"/>
      <c r="CS3" s="606"/>
      <c r="CT3" s="606"/>
      <c r="CU3" s="606"/>
      <c r="CV3" s="606"/>
      <c r="CW3" s="606"/>
      <c r="CX3" s="606"/>
      <c r="CY3" s="606"/>
      <c r="CZ3" s="606"/>
      <c r="DA3" s="606"/>
      <c r="DB3" s="606"/>
      <c r="DC3" s="606"/>
      <c r="DD3" s="606"/>
      <c r="DE3" s="606"/>
      <c r="DF3" s="606"/>
      <c r="DG3" s="606"/>
      <c r="DH3" s="606"/>
      <c r="DI3" s="606"/>
      <c r="DJ3" s="606"/>
      <c r="DK3" s="606"/>
      <c r="DL3" s="606"/>
      <c r="DM3" s="606"/>
      <c r="DN3" s="606"/>
      <c r="DO3" s="606"/>
      <c r="DP3" s="606"/>
      <c r="DQ3" s="606"/>
      <c r="DR3" s="606"/>
      <c r="DS3" s="606"/>
      <c r="DT3" s="606"/>
      <c r="DU3" s="606"/>
      <c r="DV3" s="606"/>
      <c r="DW3" s="606"/>
      <c r="DX3" s="606"/>
      <c r="DY3" s="606"/>
      <c r="DZ3" s="606"/>
      <c r="EA3" s="606"/>
      <c r="EB3" s="606"/>
      <c r="EC3" s="607"/>
    </row>
    <row r="4" spans="2:143" ht="11.25" customHeight="1" x14ac:dyDescent="0.15">
      <c r="B4" s="605" t="s">
        <v>1</v>
      </c>
      <c r="C4" s="606"/>
      <c r="D4" s="606"/>
      <c r="E4" s="606"/>
      <c r="F4" s="606"/>
      <c r="G4" s="606"/>
      <c r="H4" s="606"/>
      <c r="I4" s="606"/>
      <c r="J4" s="606"/>
      <c r="K4" s="606"/>
      <c r="L4" s="606"/>
      <c r="M4" s="606"/>
      <c r="N4" s="606"/>
      <c r="O4" s="606"/>
      <c r="P4" s="606"/>
      <c r="Q4" s="607"/>
      <c r="R4" s="605" t="s">
        <v>209</v>
      </c>
      <c r="S4" s="606"/>
      <c r="T4" s="606"/>
      <c r="U4" s="606"/>
      <c r="V4" s="606"/>
      <c r="W4" s="606"/>
      <c r="X4" s="606"/>
      <c r="Y4" s="607"/>
      <c r="Z4" s="605" t="s">
        <v>210</v>
      </c>
      <c r="AA4" s="606"/>
      <c r="AB4" s="606"/>
      <c r="AC4" s="607"/>
      <c r="AD4" s="605" t="s">
        <v>211</v>
      </c>
      <c r="AE4" s="606"/>
      <c r="AF4" s="606"/>
      <c r="AG4" s="606"/>
      <c r="AH4" s="606"/>
      <c r="AI4" s="606"/>
      <c r="AJ4" s="606"/>
      <c r="AK4" s="607"/>
      <c r="AL4" s="605" t="s">
        <v>210</v>
      </c>
      <c r="AM4" s="606"/>
      <c r="AN4" s="606"/>
      <c r="AO4" s="607"/>
      <c r="AP4" s="608" t="s">
        <v>212</v>
      </c>
      <c r="AQ4" s="608"/>
      <c r="AR4" s="608"/>
      <c r="AS4" s="608"/>
      <c r="AT4" s="608"/>
      <c r="AU4" s="608"/>
      <c r="AV4" s="608"/>
      <c r="AW4" s="608"/>
      <c r="AX4" s="608"/>
      <c r="AY4" s="608"/>
      <c r="AZ4" s="608"/>
      <c r="BA4" s="608"/>
      <c r="BB4" s="608"/>
      <c r="BC4" s="608"/>
      <c r="BD4" s="608"/>
      <c r="BE4" s="608"/>
      <c r="BF4" s="608"/>
      <c r="BG4" s="608" t="s">
        <v>213</v>
      </c>
      <c r="BH4" s="608"/>
      <c r="BI4" s="608"/>
      <c r="BJ4" s="608"/>
      <c r="BK4" s="608"/>
      <c r="BL4" s="608"/>
      <c r="BM4" s="608"/>
      <c r="BN4" s="608"/>
      <c r="BO4" s="608" t="s">
        <v>210</v>
      </c>
      <c r="BP4" s="608"/>
      <c r="BQ4" s="608"/>
      <c r="BR4" s="608"/>
      <c r="BS4" s="608" t="s">
        <v>214</v>
      </c>
      <c r="BT4" s="608"/>
      <c r="BU4" s="608"/>
      <c r="BV4" s="608"/>
      <c r="BW4" s="608"/>
      <c r="BX4" s="608"/>
      <c r="BY4" s="608"/>
      <c r="BZ4" s="608"/>
      <c r="CA4" s="608"/>
      <c r="CB4" s="608"/>
      <c r="CD4" s="605" t="s">
        <v>215</v>
      </c>
      <c r="CE4" s="606"/>
      <c r="CF4" s="606"/>
      <c r="CG4" s="606"/>
      <c r="CH4" s="606"/>
      <c r="CI4" s="606"/>
      <c r="CJ4" s="606"/>
      <c r="CK4" s="606"/>
      <c r="CL4" s="606"/>
      <c r="CM4" s="606"/>
      <c r="CN4" s="606"/>
      <c r="CO4" s="606"/>
      <c r="CP4" s="606"/>
      <c r="CQ4" s="606"/>
      <c r="CR4" s="606"/>
      <c r="CS4" s="606"/>
      <c r="CT4" s="606"/>
      <c r="CU4" s="606"/>
      <c r="CV4" s="606"/>
      <c r="CW4" s="606"/>
      <c r="CX4" s="606"/>
      <c r="CY4" s="606"/>
      <c r="CZ4" s="606"/>
      <c r="DA4" s="606"/>
      <c r="DB4" s="606"/>
      <c r="DC4" s="606"/>
      <c r="DD4" s="606"/>
      <c r="DE4" s="606"/>
      <c r="DF4" s="606"/>
      <c r="DG4" s="606"/>
      <c r="DH4" s="606"/>
      <c r="DI4" s="606"/>
      <c r="DJ4" s="606"/>
      <c r="DK4" s="606"/>
      <c r="DL4" s="606"/>
      <c r="DM4" s="606"/>
      <c r="DN4" s="606"/>
      <c r="DO4" s="606"/>
      <c r="DP4" s="606"/>
      <c r="DQ4" s="606"/>
      <c r="DR4" s="606"/>
      <c r="DS4" s="606"/>
      <c r="DT4" s="606"/>
      <c r="DU4" s="606"/>
      <c r="DV4" s="606"/>
      <c r="DW4" s="606"/>
      <c r="DX4" s="606"/>
      <c r="DY4" s="606"/>
      <c r="DZ4" s="606"/>
      <c r="EA4" s="606"/>
      <c r="EB4" s="606"/>
      <c r="EC4" s="607"/>
    </row>
    <row r="5" spans="2:143" ht="11.25" customHeight="1" x14ac:dyDescent="0.15">
      <c r="B5" s="609" t="s">
        <v>216</v>
      </c>
      <c r="C5" s="610"/>
      <c r="D5" s="610"/>
      <c r="E5" s="610"/>
      <c r="F5" s="610"/>
      <c r="G5" s="610"/>
      <c r="H5" s="610"/>
      <c r="I5" s="610"/>
      <c r="J5" s="610"/>
      <c r="K5" s="610"/>
      <c r="L5" s="610"/>
      <c r="M5" s="610"/>
      <c r="N5" s="610"/>
      <c r="O5" s="610"/>
      <c r="P5" s="610"/>
      <c r="Q5" s="611"/>
      <c r="R5" s="612">
        <v>1510293</v>
      </c>
      <c r="S5" s="613"/>
      <c r="T5" s="613"/>
      <c r="U5" s="613"/>
      <c r="V5" s="613"/>
      <c r="W5" s="613"/>
      <c r="X5" s="613"/>
      <c r="Y5" s="614"/>
      <c r="Z5" s="615">
        <v>29.6</v>
      </c>
      <c r="AA5" s="615"/>
      <c r="AB5" s="615"/>
      <c r="AC5" s="615"/>
      <c r="AD5" s="616">
        <v>1510293</v>
      </c>
      <c r="AE5" s="616"/>
      <c r="AF5" s="616"/>
      <c r="AG5" s="616"/>
      <c r="AH5" s="616"/>
      <c r="AI5" s="616"/>
      <c r="AJ5" s="616"/>
      <c r="AK5" s="616"/>
      <c r="AL5" s="617">
        <v>54.3</v>
      </c>
      <c r="AM5" s="618"/>
      <c r="AN5" s="618"/>
      <c r="AO5" s="619"/>
      <c r="AP5" s="609" t="s">
        <v>217</v>
      </c>
      <c r="AQ5" s="610"/>
      <c r="AR5" s="610"/>
      <c r="AS5" s="610"/>
      <c r="AT5" s="610"/>
      <c r="AU5" s="610"/>
      <c r="AV5" s="610"/>
      <c r="AW5" s="610"/>
      <c r="AX5" s="610"/>
      <c r="AY5" s="610"/>
      <c r="AZ5" s="610"/>
      <c r="BA5" s="610"/>
      <c r="BB5" s="610"/>
      <c r="BC5" s="610"/>
      <c r="BD5" s="610"/>
      <c r="BE5" s="610"/>
      <c r="BF5" s="611"/>
      <c r="BG5" s="623">
        <v>1495450</v>
      </c>
      <c r="BH5" s="624"/>
      <c r="BI5" s="624"/>
      <c r="BJ5" s="624"/>
      <c r="BK5" s="624"/>
      <c r="BL5" s="624"/>
      <c r="BM5" s="624"/>
      <c r="BN5" s="625"/>
      <c r="BO5" s="626">
        <v>99</v>
      </c>
      <c r="BP5" s="626"/>
      <c r="BQ5" s="626"/>
      <c r="BR5" s="626"/>
      <c r="BS5" s="627">
        <v>5097</v>
      </c>
      <c r="BT5" s="627"/>
      <c r="BU5" s="627"/>
      <c r="BV5" s="627"/>
      <c r="BW5" s="627"/>
      <c r="BX5" s="627"/>
      <c r="BY5" s="627"/>
      <c r="BZ5" s="627"/>
      <c r="CA5" s="627"/>
      <c r="CB5" s="631"/>
      <c r="CD5" s="605" t="s">
        <v>212</v>
      </c>
      <c r="CE5" s="606"/>
      <c r="CF5" s="606"/>
      <c r="CG5" s="606"/>
      <c r="CH5" s="606"/>
      <c r="CI5" s="606"/>
      <c r="CJ5" s="606"/>
      <c r="CK5" s="606"/>
      <c r="CL5" s="606"/>
      <c r="CM5" s="606"/>
      <c r="CN5" s="606"/>
      <c r="CO5" s="606"/>
      <c r="CP5" s="606"/>
      <c r="CQ5" s="607"/>
      <c r="CR5" s="605" t="s">
        <v>218</v>
      </c>
      <c r="CS5" s="606"/>
      <c r="CT5" s="606"/>
      <c r="CU5" s="606"/>
      <c r="CV5" s="606"/>
      <c r="CW5" s="606"/>
      <c r="CX5" s="606"/>
      <c r="CY5" s="607"/>
      <c r="CZ5" s="605" t="s">
        <v>210</v>
      </c>
      <c r="DA5" s="606"/>
      <c r="DB5" s="606"/>
      <c r="DC5" s="607"/>
      <c r="DD5" s="605" t="s">
        <v>219</v>
      </c>
      <c r="DE5" s="606"/>
      <c r="DF5" s="606"/>
      <c r="DG5" s="606"/>
      <c r="DH5" s="606"/>
      <c r="DI5" s="606"/>
      <c r="DJ5" s="606"/>
      <c r="DK5" s="606"/>
      <c r="DL5" s="606"/>
      <c r="DM5" s="606"/>
      <c r="DN5" s="606"/>
      <c r="DO5" s="606"/>
      <c r="DP5" s="607"/>
      <c r="DQ5" s="605" t="s">
        <v>220</v>
      </c>
      <c r="DR5" s="606"/>
      <c r="DS5" s="606"/>
      <c r="DT5" s="606"/>
      <c r="DU5" s="606"/>
      <c r="DV5" s="606"/>
      <c r="DW5" s="606"/>
      <c r="DX5" s="606"/>
      <c r="DY5" s="606"/>
      <c r="DZ5" s="606"/>
      <c r="EA5" s="606"/>
      <c r="EB5" s="606"/>
      <c r="EC5" s="607"/>
    </row>
    <row r="6" spans="2:143" ht="11.25" customHeight="1" x14ac:dyDescent="0.15">
      <c r="B6" s="620" t="s">
        <v>221</v>
      </c>
      <c r="C6" s="621"/>
      <c r="D6" s="621"/>
      <c r="E6" s="621"/>
      <c r="F6" s="621"/>
      <c r="G6" s="621"/>
      <c r="H6" s="621"/>
      <c r="I6" s="621"/>
      <c r="J6" s="621"/>
      <c r="K6" s="621"/>
      <c r="L6" s="621"/>
      <c r="M6" s="621"/>
      <c r="N6" s="621"/>
      <c r="O6" s="621"/>
      <c r="P6" s="621"/>
      <c r="Q6" s="622"/>
      <c r="R6" s="623">
        <v>71914</v>
      </c>
      <c r="S6" s="624"/>
      <c r="T6" s="624"/>
      <c r="U6" s="624"/>
      <c r="V6" s="624"/>
      <c r="W6" s="624"/>
      <c r="X6" s="624"/>
      <c r="Y6" s="625"/>
      <c r="Z6" s="626">
        <v>1.4</v>
      </c>
      <c r="AA6" s="626"/>
      <c r="AB6" s="626"/>
      <c r="AC6" s="626"/>
      <c r="AD6" s="627">
        <v>71914</v>
      </c>
      <c r="AE6" s="627"/>
      <c r="AF6" s="627"/>
      <c r="AG6" s="627"/>
      <c r="AH6" s="627"/>
      <c r="AI6" s="627"/>
      <c r="AJ6" s="627"/>
      <c r="AK6" s="627"/>
      <c r="AL6" s="628">
        <v>2.6</v>
      </c>
      <c r="AM6" s="629"/>
      <c r="AN6" s="629"/>
      <c r="AO6" s="630"/>
      <c r="AP6" s="620" t="s">
        <v>222</v>
      </c>
      <c r="AQ6" s="621"/>
      <c r="AR6" s="621"/>
      <c r="AS6" s="621"/>
      <c r="AT6" s="621"/>
      <c r="AU6" s="621"/>
      <c r="AV6" s="621"/>
      <c r="AW6" s="621"/>
      <c r="AX6" s="621"/>
      <c r="AY6" s="621"/>
      <c r="AZ6" s="621"/>
      <c r="BA6" s="621"/>
      <c r="BB6" s="621"/>
      <c r="BC6" s="621"/>
      <c r="BD6" s="621"/>
      <c r="BE6" s="621"/>
      <c r="BF6" s="622"/>
      <c r="BG6" s="623">
        <v>1495450</v>
      </c>
      <c r="BH6" s="624"/>
      <c r="BI6" s="624"/>
      <c r="BJ6" s="624"/>
      <c r="BK6" s="624"/>
      <c r="BL6" s="624"/>
      <c r="BM6" s="624"/>
      <c r="BN6" s="625"/>
      <c r="BO6" s="626">
        <v>99</v>
      </c>
      <c r="BP6" s="626"/>
      <c r="BQ6" s="626"/>
      <c r="BR6" s="626"/>
      <c r="BS6" s="627">
        <v>5097</v>
      </c>
      <c r="BT6" s="627"/>
      <c r="BU6" s="627"/>
      <c r="BV6" s="627"/>
      <c r="BW6" s="627"/>
      <c r="BX6" s="627"/>
      <c r="BY6" s="627"/>
      <c r="BZ6" s="627"/>
      <c r="CA6" s="627"/>
      <c r="CB6" s="631"/>
      <c r="CD6" s="609" t="s">
        <v>223</v>
      </c>
      <c r="CE6" s="610"/>
      <c r="CF6" s="610"/>
      <c r="CG6" s="610"/>
      <c r="CH6" s="610"/>
      <c r="CI6" s="610"/>
      <c r="CJ6" s="610"/>
      <c r="CK6" s="610"/>
      <c r="CL6" s="610"/>
      <c r="CM6" s="610"/>
      <c r="CN6" s="610"/>
      <c r="CO6" s="610"/>
      <c r="CP6" s="610"/>
      <c r="CQ6" s="611"/>
      <c r="CR6" s="623">
        <v>56870</v>
      </c>
      <c r="CS6" s="624"/>
      <c r="CT6" s="624"/>
      <c r="CU6" s="624"/>
      <c r="CV6" s="624"/>
      <c r="CW6" s="624"/>
      <c r="CX6" s="624"/>
      <c r="CY6" s="625"/>
      <c r="CZ6" s="617">
        <v>1.1000000000000001</v>
      </c>
      <c r="DA6" s="618"/>
      <c r="DB6" s="618"/>
      <c r="DC6" s="634"/>
      <c r="DD6" s="632" t="s">
        <v>122</v>
      </c>
      <c r="DE6" s="624"/>
      <c r="DF6" s="624"/>
      <c r="DG6" s="624"/>
      <c r="DH6" s="624"/>
      <c r="DI6" s="624"/>
      <c r="DJ6" s="624"/>
      <c r="DK6" s="624"/>
      <c r="DL6" s="624"/>
      <c r="DM6" s="624"/>
      <c r="DN6" s="624"/>
      <c r="DO6" s="624"/>
      <c r="DP6" s="625"/>
      <c r="DQ6" s="632">
        <v>56870</v>
      </c>
      <c r="DR6" s="624"/>
      <c r="DS6" s="624"/>
      <c r="DT6" s="624"/>
      <c r="DU6" s="624"/>
      <c r="DV6" s="624"/>
      <c r="DW6" s="624"/>
      <c r="DX6" s="624"/>
      <c r="DY6" s="624"/>
      <c r="DZ6" s="624"/>
      <c r="EA6" s="624"/>
      <c r="EB6" s="624"/>
      <c r="EC6" s="633"/>
    </row>
    <row r="7" spans="2:143" ht="11.25" customHeight="1" x14ac:dyDescent="0.15">
      <c r="B7" s="620" t="s">
        <v>224</v>
      </c>
      <c r="C7" s="621"/>
      <c r="D7" s="621"/>
      <c r="E7" s="621"/>
      <c r="F7" s="621"/>
      <c r="G7" s="621"/>
      <c r="H7" s="621"/>
      <c r="I7" s="621"/>
      <c r="J7" s="621"/>
      <c r="K7" s="621"/>
      <c r="L7" s="621"/>
      <c r="M7" s="621"/>
      <c r="N7" s="621"/>
      <c r="O7" s="621"/>
      <c r="P7" s="621"/>
      <c r="Q7" s="622"/>
      <c r="R7" s="623">
        <v>155</v>
      </c>
      <c r="S7" s="624"/>
      <c r="T7" s="624"/>
      <c r="U7" s="624"/>
      <c r="V7" s="624"/>
      <c r="W7" s="624"/>
      <c r="X7" s="624"/>
      <c r="Y7" s="625"/>
      <c r="Z7" s="626">
        <v>0</v>
      </c>
      <c r="AA7" s="626"/>
      <c r="AB7" s="626"/>
      <c r="AC7" s="626"/>
      <c r="AD7" s="627">
        <v>155</v>
      </c>
      <c r="AE7" s="627"/>
      <c r="AF7" s="627"/>
      <c r="AG7" s="627"/>
      <c r="AH7" s="627"/>
      <c r="AI7" s="627"/>
      <c r="AJ7" s="627"/>
      <c r="AK7" s="627"/>
      <c r="AL7" s="628">
        <v>0</v>
      </c>
      <c r="AM7" s="629"/>
      <c r="AN7" s="629"/>
      <c r="AO7" s="630"/>
      <c r="AP7" s="620" t="s">
        <v>225</v>
      </c>
      <c r="AQ7" s="621"/>
      <c r="AR7" s="621"/>
      <c r="AS7" s="621"/>
      <c r="AT7" s="621"/>
      <c r="AU7" s="621"/>
      <c r="AV7" s="621"/>
      <c r="AW7" s="621"/>
      <c r="AX7" s="621"/>
      <c r="AY7" s="621"/>
      <c r="AZ7" s="621"/>
      <c r="BA7" s="621"/>
      <c r="BB7" s="621"/>
      <c r="BC7" s="621"/>
      <c r="BD7" s="621"/>
      <c r="BE7" s="621"/>
      <c r="BF7" s="622"/>
      <c r="BG7" s="623">
        <v>148114</v>
      </c>
      <c r="BH7" s="624"/>
      <c r="BI7" s="624"/>
      <c r="BJ7" s="624"/>
      <c r="BK7" s="624"/>
      <c r="BL7" s="624"/>
      <c r="BM7" s="624"/>
      <c r="BN7" s="625"/>
      <c r="BO7" s="626">
        <v>9.8000000000000007</v>
      </c>
      <c r="BP7" s="626"/>
      <c r="BQ7" s="626"/>
      <c r="BR7" s="626"/>
      <c r="BS7" s="627">
        <v>5097</v>
      </c>
      <c r="BT7" s="627"/>
      <c r="BU7" s="627"/>
      <c r="BV7" s="627"/>
      <c r="BW7" s="627"/>
      <c r="BX7" s="627"/>
      <c r="BY7" s="627"/>
      <c r="BZ7" s="627"/>
      <c r="CA7" s="627"/>
      <c r="CB7" s="631"/>
      <c r="CD7" s="620" t="s">
        <v>226</v>
      </c>
      <c r="CE7" s="621"/>
      <c r="CF7" s="621"/>
      <c r="CG7" s="621"/>
      <c r="CH7" s="621"/>
      <c r="CI7" s="621"/>
      <c r="CJ7" s="621"/>
      <c r="CK7" s="621"/>
      <c r="CL7" s="621"/>
      <c r="CM7" s="621"/>
      <c r="CN7" s="621"/>
      <c r="CO7" s="621"/>
      <c r="CP7" s="621"/>
      <c r="CQ7" s="622"/>
      <c r="CR7" s="623">
        <v>632022</v>
      </c>
      <c r="CS7" s="624"/>
      <c r="CT7" s="624"/>
      <c r="CU7" s="624"/>
      <c r="CV7" s="624"/>
      <c r="CW7" s="624"/>
      <c r="CX7" s="624"/>
      <c r="CY7" s="625"/>
      <c r="CZ7" s="626">
        <v>12.5</v>
      </c>
      <c r="DA7" s="626"/>
      <c r="DB7" s="626"/>
      <c r="DC7" s="626"/>
      <c r="DD7" s="632">
        <v>53887</v>
      </c>
      <c r="DE7" s="624"/>
      <c r="DF7" s="624"/>
      <c r="DG7" s="624"/>
      <c r="DH7" s="624"/>
      <c r="DI7" s="624"/>
      <c r="DJ7" s="624"/>
      <c r="DK7" s="624"/>
      <c r="DL7" s="624"/>
      <c r="DM7" s="624"/>
      <c r="DN7" s="624"/>
      <c r="DO7" s="624"/>
      <c r="DP7" s="625"/>
      <c r="DQ7" s="632">
        <v>520821</v>
      </c>
      <c r="DR7" s="624"/>
      <c r="DS7" s="624"/>
      <c r="DT7" s="624"/>
      <c r="DU7" s="624"/>
      <c r="DV7" s="624"/>
      <c r="DW7" s="624"/>
      <c r="DX7" s="624"/>
      <c r="DY7" s="624"/>
      <c r="DZ7" s="624"/>
      <c r="EA7" s="624"/>
      <c r="EB7" s="624"/>
      <c r="EC7" s="633"/>
    </row>
    <row r="8" spans="2:143" ht="11.25" customHeight="1" x14ac:dyDescent="0.15">
      <c r="B8" s="620" t="s">
        <v>227</v>
      </c>
      <c r="C8" s="621"/>
      <c r="D8" s="621"/>
      <c r="E8" s="621"/>
      <c r="F8" s="621"/>
      <c r="G8" s="621"/>
      <c r="H8" s="621"/>
      <c r="I8" s="621"/>
      <c r="J8" s="621"/>
      <c r="K8" s="621"/>
      <c r="L8" s="621"/>
      <c r="M8" s="621"/>
      <c r="N8" s="621"/>
      <c r="O8" s="621"/>
      <c r="P8" s="621"/>
      <c r="Q8" s="622"/>
      <c r="R8" s="623">
        <v>1485</v>
      </c>
      <c r="S8" s="624"/>
      <c r="T8" s="624"/>
      <c r="U8" s="624"/>
      <c r="V8" s="624"/>
      <c r="W8" s="624"/>
      <c r="X8" s="624"/>
      <c r="Y8" s="625"/>
      <c r="Z8" s="626">
        <v>0</v>
      </c>
      <c r="AA8" s="626"/>
      <c r="AB8" s="626"/>
      <c r="AC8" s="626"/>
      <c r="AD8" s="627">
        <v>1485</v>
      </c>
      <c r="AE8" s="627"/>
      <c r="AF8" s="627"/>
      <c r="AG8" s="627"/>
      <c r="AH8" s="627"/>
      <c r="AI8" s="627"/>
      <c r="AJ8" s="627"/>
      <c r="AK8" s="627"/>
      <c r="AL8" s="628">
        <v>0.1</v>
      </c>
      <c r="AM8" s="629"/>
      <c r="AN8" s="629"/>
      <c r="AO8" s="630"/>
      <c r="AP8" s="620" t="s">
        <v>228</v>
      </c>
      <c r="AQ8" s="621"/>
      <c r="AR8" s="621"/>
      <c r="AS8" s="621"/>
      <c r="AT8" s="621"/>
      <c r="AU8" s="621"/>
      <c r="AV8" s="621"/>
      <c r="AW8" s="621"/>
      <c r="AX8" s="621"/>
      <c r="AY8" s="621"/>
      <c r="AZ8" s="621"/>
      <c r="BA8" s="621"/>
      <c r="BB8" s="621"/>
      <c r="BC8" s="621"/>
      <c r="BD8" s="621"/>
      <c r="BE8" s="621"/>
      <c r="BF8" s="622"/>
      <c r="BG8" s="623">
        <v>4491</v>
      </c>
      <c r="BH8" s="624"/>
      <c r="BI8" s="624"/>
      <c r="BJ8" s="624"/>
      <c r="BK8" s="624"/>
      <c r="BL8" s="624"/>
      <c r="BM8" s="624"/>
      <c r="BN8" s="625"/>
      <c r="BO8" s="626">
        <v>0.3</v>
      </c>
      <c r="BP8" s="626"/>
      <c r="BQ8" s="626"/>
      <c r="BR8" s="626"/>
      <c r="BS8" s="627" t="s">
        <v>122</v>
      </c>
      <c r="BT8" s="627"/>
      <c r="BU8" s="627"/>
      <c r="BV8" s="627"/>
      <c r="BW8" s="627"/>
      <c r="BX8" s="627"/>
      <c r="BY8" s="627"/>
      <c r="BZ8" s="627"/>
      <c r="CA8" s="627"/>
      <c r="CB8" s="631"/>
      <c r="CD8" s="620" t="s">
        <v>229</v>
      </c>
      <c r="CE8" s="621"/>
      <c r="CF8" s="621"/>
      <c r="CG8" s="621"/>
      <c r="CH8" s="621"/>
      <c r="CI8" s="621"/>
      <c r="CJ8" s="621"/>
      <c r="CK8" s="621"/>
      <c r="CL8" s="621"/>
      <c r="CM8" s="621"/>
      <c r="CN8" s="621"/>
      <c r="CO8" s="621"/>
      <c r="CP8" s="621"/>
      <c r="CQ8" s="622"/>
      <c r="CR8" s="623">
        <v>965243</v>
      </c>
      <c r="CS8" s="624"/>
      <c r="CT8" s="624"/>
      <c r="CU8" s="624"/>
      <c r="CV8" s="624"/>
      <c r="CW8" s="624"/>
      <c r="CX8" s="624"/>
      <c r="CY8" s="625"/>
      <c r="CZ8" s="626">
        <v>19.100000000000001</v>
      </c>
      <c r="DA8" s="626"/>
      <c r="DB8" s="626"/>
      <c r="DC8" s="626"/>
      <c r="DD8" s="632">
        <v>186450</v>
      </c>
      <c r="DE8" s="624"/>
      <c r="DF8" s="624"/>
      <c r="DG8" s="624"/>
      <c r="DH8" s="624"/>
      <c r="DI8" s="624"/>
      <c r="DJ8" s="624"/>
      <c r="DK8" s="624"/>
      <c r="DL8" s="624"/>
      <c r="DM8" s="624"/>
      <c r="DN8" s="624"/>
      <c r="DO8" s="624"/>
      <c r="DP8" s="625"/>
      <c r="DQ8" s="632">
        <v>521465</v>
      </c>
      <c r="DR8" s="624"/>
      <c r="DS8" s="624"/>
      <c r="DT8" s="624"/>
      <c r="DU8" s="624"/>
      <c r="DV8" s="624"/>
      <c r="DW8" s="624"/>
      <c r="DX8" s="624"/>
      <c r="DY8" s="624"/>
      <c r="DZ8" s="624"/>
      <c r="EA8" s="624"/>
      <c r="EB8" s="624"/>
      <c r="EC8" s="633"/>
    </row>
    <row r="9" spans="2:143" ht="11.25" customHeight="1" x14ac:dyDescent="0.15">
      <c r="B9" s="620" t="s">
        <v>230</v>
      </c>
      <c r="C9" s="621"/>
      <c r="D9" s="621"/>
      <c r="E9" s="621"/>
      <c r="F9" s="621"/>
      <c r="G9" s="621"/>
      <c r="H9" s="621"/>
      <c r="I9" s="621"/>
      <c r="J9" s="621"/>
      <c r="K9" s="621"/>
      <c r="L9" s="621"/>
      <c r="M9" s="621"/>
      <c r="N9" s="621"/>
      <c r="O9" s="621"/>
      <c r="P9" s="621"/>
      <c r="Q9" s="622"/>
      <c r="R9" s="623">
        <v>2287</v>
      </c>
      <c r="S9" s="624"/>
      <c r="T9" s="624"/>
      <c r="U9" s="624"/>
      <c r="V9" s="624"/>
      <c r="W9" s="624"/>
      <c r="X9" s="624"/>
      <c r="Y9" s="625"/>
      <c r="Z9" s="626">
        <v>0</v>
      </c>
      <c r="AA9" s="626"/>
      <c r="AB9" s="626"/>
      <c r="AC9" s="626"/>
      <c r="AD9" s="627">
        <v>2287</v>
      </c>
      <c r="AE9" s="627"/>
      <c r="AF9" s="627"/>
      <c r="AG9" s="627"/>
      <c r="AH9" s="627"/>
      <c r="AI9" s="627"/>
      <c r="AJ9" s="627"/>
      <c r="AK9" s="627"/>
      <c r="AL9" s="628">
        <v>0.1</v>
      </c>
      <c r="AM9" s="629"/>
      <c r="AN9" s="629"/>
      <c r="AO9" s="630"/>
      <c r="AP9" s="620" t="s">
        <v>231</v>
      </c>
      <c r="AQ9" s="621"/>
      <c r="AR9" s="621"/>
      <c r="AS9" s="621"/>
      <c r="AT9" s="621"/>
      <c r="AU9" s="621"/>
      <c r="AV9" s="621"/>
      <c r="AW9" s="621"/>
      <c r="AX9" s="621"/>
      <c r="AY9" s="621"/>
      <c r="AZ9" s="621"/>
      <c r="BA9" s="621"/>
      <c r="BB9" s="621"/>
      <c r="BC9" s="621"/>
      <c r="BD9" s="621"/>
      <c r="BE9" s="621"/>
      <c r="BF9" s="622"/>
      <c r="BG9" s="623">
        <v>116255</v>
      </c>
      <c r="BH9" s="624"/>
      <c r="BI9" s="624"/>
      <c r="BJ9" s="624"/>
      <c r="BK9" s="624"/>
      <c r="BL9" s="624"/>
      <c r="BM9" s="624"/>
      <c r="BN9" s="625"/>
      <c r="BO9" s="626">
        <v>7.7</v>
      </c>
      <c r="BP9" s="626"/>
      <c r="BQ9" s="626"/>
      <c r="BR9" s="626"/>
      <c r="BS9" s="627" t="s">
        <v>122</v>
      </c>
      <c r="BT9" s="627"/>
      <c r="BU9" s="627"/>
      <c r="BV9" s="627"/>
      <c r="BW9" s="627"/>
      <c r="BX9" s="627"/>
      <c r="BY9" s="627"/>
      <c r="BZ9" s="627"/>
      <c r="CA9" s="627"/>
      <c r="CB9" s="631"/>
      <c r="CD9" s="620" t="s">
        <v>232</v>
      </c>
      <c r="CE9" s="621"/>
      <c r="CF9" s="621"/>
      <c r="CG9" s="621"/>
      <c r="CH9" s="621"/>
      <c r="CI9" s="621"/>
      <c r="CJ9" s="621"/>
      <c r="CK9" s="621"/>
      <c r="CL9" s="621"/>
      <c r="CM9" s="621"/>
      <c r="CN9" s="621"/>
      <c r="CO9" s="621"/>
      <c r="CP9" s="621"/>
      <c r="CQ9" s="622"/>
      <c r="CR9" s="623">
        <v>311548</v>
      </c>
      <c r="CS9" s="624"/>
      <c r="CT9" s="624"/>
      <c r="CU9" s="624"/>
      <c r="CV9" s="624"/>
      <c r="CW9" s="624"/>
      <c r="CX9" s="624"/>
      <c r="CY9" s="625"/>
      <c r="CZ9" s="626">
        <v>6.2</v>
      </c>
      <c r="DA9" s="626"/>
      <c r="DB9" s="626"/>
      <c r="DC9" s="626"/>
      <c r="DD9" s="632">
        <v>46815</v>
      </c>
      <c r="DE9" s="624"/>
      <c r="DF9" s="624"/>
      <c r="DG9" s="624"/>
      <c r="DH9" s="624"/>
      <c r="DI9" s="624"/>
      <c r="DJ9" s="624"/>
      <c r="DK9" s="624"/>
      <c r="DL9" s="624"/>
      <c r="DM9" s="624"/>
      <c r="DN9" s="624"/>
      <c r="DO9" s="624"/>
      <c r="DP9" s="625"/>
      <c r="DQ9" s="632">
        <v>263230</v>
      </c>
      <c r="DR9" s="624"/>
      <c r="DS9" s="624"/>
      <c r="DT9" s="624"/>
      <c r="DU9" s="624"/>
      <c r="DV9" s="624"/>
      <c r="DW9" s="624"/>
      <c r="DX9" s="624"/>
      <c r="DY9" s="624"/>
      <c r="DZ9" s="624"/>
      <c r="EA9" s="624"/>
      <c r="EB9" s="624"/>
      <c r="EC9" s="633"/>
    </row>
    <row r="10" spans="2:143" ht="11.25" customHeight="1" x14ac:dyDescent="0.15">
      <c r="B10" s="620" t="s">
        <v>233</v>
      </c>
      <c r="C10" s="621"/>
      <c r="D10" s="621"/>
      <c r="E10" s="621"/>
      <c r="F10" s="621"/>
      <c r="G10" s="621"/>
      <c r="H10" s="621"/>
      <c r="I10" s="621"/>
      <c r="J10" s="621"/>
      <c r="K10" s="621"/>
      <c r="L10" s="621"/>
      <c r="M10" s="621"/>
      <c r="N10" s="621"/>
      <c r="O10" s="621"/>
      <c r="P10" s="621"/>
      <c r="Q10" s="622"/>
      <c r="R10" s="623" t="s">
        <v>122</v>
      </c>
      <c r="S10" s="624"/>
      <c r="T10" s="624"/>
      <c r="U10" s="624"/>
      <c r="V10" s="624"/>
      <c r="W10" s="624"/>
      <c r="X10" s="624"/>
      <c r="Y10" s="625"/>
      <c r="Z10" s="626" t="s">
        <v>122</v>
      </c>
      <c r="AA10" s="626"/>
      <c r="AB10" s="626"/>
      <c r="AC10" s="626"/>
      <c r="AD10" s="627" t="s">
        <v>122</v>
      </c>
      <c r="AE10" s="627"/>
      <c r="AF10" s="627"/>
      <c r="AG10" s="627"/>
      <c r="AH10" s="627"/>
      <c r="AI10" s="627"/>
      <c r="AJ10" s="627"/>
      <c r="AK10" s="627"/>
      <c r="AL10" s="628" t="s">
        <v>122</v>
      </c>
      <c r="AM10" s="629"/>
      <c r="AN10" s="629"/>
      <c r="AO10" s="630"/>
      <c r="AP10" s="620" t="s">
        <v>234</v>
      </c>
      <c r="AQ10" s="621"/>
      <c r="AR10" s="621"/>
      <c r="AS10" s="621"/>
      <c r="AT10" s="621"/>
      <c r="AU10" s="621"/>
      <c r="AV10" s="621"/>
      <c r="AW10" s="621"/>
      <c r="AX10" s="621"/>
      <c r="AY10" s="621"/>
      <c r="AZ10" s="621"/>
      <c r="BA10" s="621"/>
      <c r="BB10" s="621"/>
      <c r="BC10" s="621"/>
      <c r="BD10" s="621"/>
      <c r="BE10" s="621"/>
      <c r="BF10" s="622"/>
      <c r="BG10" s="623">
        <v>9525</v>
      </c>
      <c r="BH10" s="624"/>
      <c r="BI10" s="624"/>
      <c r="BJ10" s="624"/>
      <c r="BK10" s="624"/>
      <c r="BL10" s="624"/>
      <c r="BM10" s="624"/>
      <c r="BN10" s="625"/>
      <c r="BO10" s="626">
        <v>0.6</v>
      </c>
      <c r="BP10" s="626"/>
      <c r="BQ10" s="626"/>
      <c r="BR10" s="626"/>
      <c r="BS10" s="627" t="s">
        <v>122</v>
      </c>
      <c r="BT10" s="627"/>
      <c r="BU10" s="627"/>
      <c r="BV10" s="627"/>
      <c r="BW10" s="627"/>
      <c r="BX10" s="627"/>
      <c r="BY10" s="627"/>
      <c r="BZ10" s="627"/>
      <c r="CA10" s="627"/>
      <c r="CB10" s="631"/>
      <c r="CD10" s="620" t="s">
        <v>235</v>
      </c>
      <c r="CE10" s="621"/>
      <c r="CF10" s="621"/>
      <c r="CG10" s="621"/>
      <c r="CH10" s="621"/>
      <c r="CI10" s="621"/>
      <c r="CJ10" s="621"/>
      <c r="CK10" s="621"/>
      <c r="CL10" s="621"/>
      <c r="CM10" s="621"/>
      <c r="CN10" s="621"/>
      <c r="CO10" s="621"/>
      <c r="CP10" s="621"/>
      <c r="CQ10" s="622"/>
      <c r="CR10" s="623" t="s">
        <v>122</v>
      </c>
      <c r="CS10" s="624"/>
      <c r="CT10" s="624"/>
      <c r="CU10" s="624"/>
      <c r="CV10" s="624"/>
      <c r="CW10" s="624"/>
      <c r="CX10" s="624"/>
      <c r="CY10" s="625"/>
      <c r="CZ10" s="626" t="s">
        <v>122</v>
      </c>
      <c r="DA10" s="626"/>
      <c r="DB10" s="626"/>
      <c r="DC10" s="626"/>
      <c r="DD10" s="632" t="s">
        <v>122</v>
      </c>
      <c r="DE10" s="624"/>
      <c r="DF10" s="624"/>
      <c r="DG10" s="624"/>
      <c r="DH10" s="624"/>
      <c r="DI10" s="624"/>
      <c r="DJ10" s="624"/>
      <c r="DK10" s="624"/>
      <c r="DL10" s="624"/>
      <c r="DM10" s="624"/>
      <c r="DN10" s="624"/>
      <c r="DO10" s="624"/>
      <c r="DP10" s="625"/>
      <c r="DQ10" s="632" t="s">
        <v>122</v>
      </c>
      <c r="DR10" s="624"/>
      <c r="DS10" s="624"/>
      <c r="DT10" s="624"/>
      <c r="DU10" s="624"/>
      <c r="DV10" s="624"/>
      <c r="DW10" s="624"/>
      <c r="DX10" s="624"/>
      <c r="DY10" s="624"/>
      <c r="DZ10" s="624"/>
      <c r="EA10" s="624"/>
      <c r="EB10" s="624"/>
      <c r="EC10" s="633"/>
    </row>
    <row r="11" spans="2:143" ht="11.25" customHeight="1" x14ac:dyDescent="0.15">
      <c r="B11" s="620" t="s">
        <v>236</v>
      </c>
      <c r="C11" s="621"/>
      <c r="D11" s="621"/>
      <c r="E11" s="621"/>
      <c r="F11" s="621"/>
      <c r="G11" s="621"/>
      <c r="H11" s="621"/>
      <c r="I11" s="621"/>
      <c r="J11" s="621"/>
      <c r="K11" s="621"/>
      <c r="L11" s="621"/>
      <c r="M11" s="621"/>
      <c r="N11" s="621"/>
      <c r="O11" s="621"/>
      <c r="P11" s="621"/>
      <c r="Q11" s="622"/>
      <c r="R11" s="623">
        <v>81847</v>
      </c>
      <c r="S11" s="624"/>
      <c r="T11" s="624"/>
      <c r="U11" s="624"/>
      <c r="V11" s="624"/>
      <c r="W11" s="624"/>
      <c r="X11" s="624"/>
      <c r="Y11" s="625"/>
      <c r="Z11" s="628">
        <v>1.6</v>
      </c>
      <c r="AA11" s="629"/>
      <c r="AB11" s="629"/>
      <c r="AC11" s="635"/>
      <c r="AD11" s="632">
        <v>81847</v>
      </c>
      <c r="AE11" s="624"/>
      <c r="AF11" s="624"/>
      <c r="AG11" s="624"/>
      <c r="AH11" s="624"/>
      <c r="AI11" s="624"/>
      <c r="AJ11" s="624"/>
      <c r="AK11" s="625"/>
      <c r="AL11" s="628">
        <v>2.9</v>
      </c>
      <c r="AM11" s="629"/>
      <c r="AN11" s="629"/>
      <c r="AO11" s="630"/>
      <c r="AP11" s="620" t="s">
        <v>237</v>
      </c>
      <c r="AQ11" s="621"/>
      <c r="AR11" s="621"/>
      <c r="AS11" s="621"/>
      <c r="AT11" s="621"/>
      <c r="AU11" s="621"/>
      <c r="AV11" s="621"/>
      <c r="AW11" s="621"/>
      <c r="AX11" s="621"/>
      <c r="AY11" s="621"/>
      <c r="AZ11" s="621"/>
      <c r="BA11" s="621"/>
      <c r="BB11" s="621"/>
      <c r="BC11" s="621"/>
      <c r="BD11" s="621"/>
      <c r="BE11" s="621"/>
      <c r="BF11" s="622"/>
      <c r="BG11" s="623">
        <v>17843</v>
      </c>
      <c r="BH11" s="624"/>
      <c r="BI11" s="624"/>
      <c r="BJ11" s="624"/>
      <c r="BK11" s="624"/>
      <c r="BL11" s="624"/>
      <c r="BM11" s="624"/>
      <c r="BN11" s="625"/>
      <c r="BO11" s="626">
        <v>1.2</v>
      </c>
      <c r="BP11" s="626"/>
      <c r="BQ11" s="626"/>
      <c r="BR11" s="626"/>
      <c r="BS11" s="627">
        <v>5097</v>
      </c>
      <c r="BT11" s="627"/>
      <c r="BU11" s="627"/>
      <c r="BV11" s="627"/>
      <c r="BW11" s="627"/>
      <c r="BX11" s="627"/>
      <c r="BY11" s="627"/>
      <c r="BZ11" s="627"/>
      <c r="CA11" s="627"/>
      <c r="CB11" s="631"/>
      <c r="CD11" s="620" t="s">
        <v>238</v>
      </c>
      <c r="CE11" s="621"/>
      <c r="CF11" s="621"/>
      <c r="CG11" s="621"/>
      <c r="CH11" s="621"/>
      <c r="CI11" s="621"/>
      <c r="CJ11" s="621"/>
      <c r="CK11" s="621"/>
      <c r="CL11" s="621"/>
      <c r="CM11" s="621"/>
      <c r="CN11" s="621"/>
      <c r="CO11" s="621"/>
      <c r="CP11" s="621"/>
      <c r="CQ11" s="622"/>
      <c r="CR11" s="623">
        <v>206305</v>
      </c>
      <c r="CS11" s="624"/>
      <c r="CT11" s="624"/>
      <c r="CU11" s="624"/>
      <c r="CV11" s="624"/>
      <c r="CW11" s="624"/>
      <c r="CX11" s="624"/>
      <c r="CY11" s="625"/>
      <c r="CZ11" s="626">
        <v>4.0999999999999996</v>
      </c>
      <c r="DA11" s="626"/>
      <c r="DB11" s="626"/>
      <c r="DC11" s="626"/>
      <c r="DD11" s="632">
        <v>96895</v>
      </c>
      <c r="DE11" s="624"/>
      <c r="DF11" s="624"/>
      <c r="DG11" s="624"/>
      <c r="DH11" s="624"/>
      <c r="DI11" s="624"/>
      <c r="DJ11" s="624"/>
      <c r="DK11" s="624"/>
      <c r="DL11" s="624"/>
      <c r="DM11" s="624"/>
      <c r="DN11" s="624"/>
      <c r="DO11" s="624"/>
      <c r="DP11" s="625"/>
      <c r="DQ11" s="632">
        <v>122458</v>
      </c>
      <c r="DR11" s="624"/>
      <c r="DS11" s="624"/>
      <c r="DT11" s="624"/>
      <c r="DU11" s="624"/>
      <c r="DV11" s="624"/>
      <c r="DW11" s="624"/>
      <c r="DX11" s="624"/>
      <c r="DY11" s="624"/>
      <c r="DZ11" s="624"/>
      <c r="EA11" s="624"/>
      <c r="EB11" s="624"/>
      <c r="EC11" s="633"/>
    </row>
    <row r="12" spans="2:143" ht="11.25" customHeight="1" x14ac:dyDescent="0.15">
      <c r="B12" s="620" t="s">
        <v>239</v>
      </c>
      <c r="C12" s="621"/>
      <c r="D12" s="621"/>
      <c r="E12" s="621"/>
      <c r="F12" s="621"/>
      <c r="G12" s="621"/>
      <c r="H12" s="621"/>
      <c r="I12" s="621"/>
      <c r="J12" s="621"/>
      <c r="K12" s="621"/>
      <c r="L12" s="621"/>
      <c r="M12" s="621"/>
      <c r="N12" s="621"/>
      <c r="O12" s="621"/>
      <c r="P12" s="621"/>
      <c r="Q12" s="622"/>
      <c r="R12" s="623" t="s">
        <v>122</v>
      </c>
      <c r="S12" s="624"/>
      <c r="T12" s="624"/>
      <c r="U12" s="624"/>
      <c r="V12" s="624"/>
      <c r="W12" s="624"/>
      <c r="X12" s="624"/>
      <c r="Y12" s="625"/>
      <c r="Z12" s="626" t="s">
        <v>122</v>
      </c>
      <c r="AA12" s="626"/>
      <c r="AB12" s="626"/>
      <c r="AC12" s="626"/>
      <c r="AD12" s="627" t="s">
        <v>122</v>
      </c>
      <c r="AE12" s="627"/>
      <c r="AF12" s="627"/>
      <c r="AG12" s="627"/>
      <c r="AH12" s="627"/>
      <c r="AI12" s="627"/>
      <c r="AJ12" s="627"/>
      <c r="AK12" s="627"/>
      <c r="AL12" s="628" t="s">
        <v>122</v>
      </c>
      <c r="AM12" s="629"/>
      <c r="AN12" s="629"/>
      <c r="AO12" s="630"/>
      <c r="AP12" s="620" t="s">
        <v>240</v>
      </c>
      <c r="AQ12" s="621"/>
      <c r="AR12" s="621"/>
      <c r="AS12" s="621"/>
      <c r="AT12" s="621"/>
      <c r="AU12" s="621"/>
      <c r="AV12" s="621"/>
      <c r="AW12" s="621"/>
      <c r="AX12" s="621"/>
      <c r="AY12" s="621"/>
      <c r="AZ12" s="621"/>
      <c r="BA12" s="621"/>
      <c r="BB12" s="621"/>
      <c r="BC12" s="621"/>
      <c r="BD12" s="621"/>
      <c r="BE12" s="621"/>
      <c r="BF12" s="622"/>
      <c r="BG12" s="623">
        <v>1309135</v>
      </c>
      <c r="BH12" s="624"/>
      <c r="BI12" s="624"/>
      <c r="BJ12" s="624"/>
      <c r="BK12" s="624"/>
      <c r="BL12" s="624"/>
      <c r="BM12" s="624"/>
      <c r="BN12" s="625"/>
      <c r="BO12" s="626">
        <v>86.7</v>
      </c>
      <c r="BP12" s="626"/>
      <c r="BQ12" s="626"/>
      <c r="BR12" s="626"/>
      <c r="BS12" s="627" t="s">
        <v>122</v>
      </c>
      <c r="BT12" s="627"/>
      <c r="BU12" s="627"/>
      <c r="BV12" s="627"/>
      <c r="BW12" s="627"/>
      <c r="BX12" s="627"/>
      <c r="BY12" s="627"/>
      <c r="BZ12" s="627"/>
      <c r="CA12" s="627"/>
      <c r="CB12" s="631"/>
      <c r="CD12" s="620" t="s">
        <v>241</v>
      </c>
      <c r="CE12" s="621"/>
      <c r="CF12" s="621"/>
      <c r="CG12" s="621"/>
      <c r="CH12" s="621"/>
      <c r="CI12" s="621"/>
      <c r="CJ12" s="621"/>
      <c r="CK12" s="621"/>
      <c r="CL12" s="621"/>
      <c r="CM12" s="621"/>
      <c r="CN12" s="621"/>
      <c r="CO12" s="621"/>
      <c r="CP12" s="621"/>
      <c r="CQ12" s="622"/>
      <c r="CR12" s="623">
        <v>142458</v>
      </c>
      <c r="CS12" s="624"/>
      <c r="CT12" s="624"/>
      <c r="CU12" s="624"/>
      <c r="CV12" s="624"/>
      <c r="CW12" s="624"/>
      <c r="CX12" s="624"/>
      <c r="CY12" s="625"/>
      <c r="CZ12" s="626">
        <v>2.8</v>
      </c>
      <c r="DA12" s="626"/>
      <c r="DB12" s="626"/>
      <c r="DC12" s="626"/>
      <c r="DD12" s="632">
        <v>14266</v>
      </c>
      <c r="DE12" s="624"/>
      <c r="DF12" s="624"/>
      <c r="DG12" s="624"/>
      <c r="DH12" s="624"/>
      <c r="DI12" s="624"/>
      <c r="DJ12" s="624"/>
      <c r="DK12" s="624"/>
      <c r="DL12" s="624"/>
      <c r="DM12" s="624"/>
      <c r="DN12" s="624"/>
      <c r="DO12" s="624"/>
      <c r="DP12" s="625"/>
      <c r="DQ12" s="632">
        <v>112394</v>
      </c>
      <c r="DR12" s="624"/>
      <c r="DS12" s="624"/>
      <c r="DT12" s="624"/>
      <c r="DU12" s="624"/>
      <c r="DV12" s="624"/>
      <c r="DW12" s="624"/>
      <c r="DX12" s="624"/>
      <c r="DY12" s="624"/>
      <c r="DZ12" s="624"/>
      <c r="EA12" s="624"/>
      <c r="EB12" s="624"/>
      <c r="EC12" s="633"/>
    </row>
    <row r="13" spans="2:143" ht="11.25" customHeight="1" x14ac:dyDescent="0.15">
      <c r="B13" s="620" t="s">
        <v>242</v>
      </c>
      <c r="C13" s="621"/>
      <c r="D13" s="621"/>
      <c r="E13" s="621"/>
      <c r="F13" s="621"/>
      <c r="G13" s="621"/>
      <c r="H13" s="621"/>
      <c r="I13" s="621"/>
      <c r="J13" s="621"/>
      <c r="K13" s="621"/>
      <c r="L13" s="621"/>
      <c r="M13" s="621"/>
      <c r="N13" s="621"/>
      <c r="O13" s="621"/>
      <c r="P13" s="621"/>
      <c r="Q13" s="622"/>
      <c r="R13" s="623" t="s">
        <v>122</v>
      </c>
      <c r="S13" s="624"/>
      <c r="T13" s="624"/>
      <c r="U13" s="624"/>
      <c r="V13" s="624"/>
      <c r="W13" s="624"/>
      <c r="X13" s="624"/>
      <c r="Y13" s="625"/>
      <c r="Z13" s="626" t="s">
        <v>122</v>
      </c>
      <c r="AA13" s="626"/>
      <c r="AB13" s="626"/>
      <c r="AC13" s="626"/>
      <c r="AD13" s="627" t="s">
        <v>122</v>
      </c>
      <c r="AE13" s="627"/>
      <c r="AF13" s="627"/>
      <c r="AG13" s="627"/>
      <c r="AH13" s="627"/>
      <c r="AI13" s="627"/>
      <c r="AJ13" s="627"/>
      <c r="AK13" s="627"/>
      <c r="AL13" s="628" t="s">
        <v>122</v>
      </c>
      <c r="AM13" s="629"/>
      <c r="AN13" s="629"/>
      <c r="AO13" s="630"/>
      <c r="AP13" s="620" t="s">
        <v>243</v>
      </c>
      <c r="AQ13" s="621"/>
      <c r="AR13" s="621"/>
      <c r="AS13" s="621"/>
      <c r="AT13" s="621"/>
      <c r="AU13" s="621"/>
      <c r="AV13" s="621"/>
      <c r="AW13" s="621"/>
      <c r="AX13" s="621"/>
      <c r="AY13" s="621"/>
      <c r="AZ13" s="621"/>
      <c r="BA13" s="621"/>
      <c r="BB13" s="621"/>
      <c r="BC13" s="621"/>
      <c r="BD13" s="621"/>
      <c r="BE13" s="621"/>
      <c r="BF13" s="622"/>
      <c r="BG13" s="623">
        <v>1308062</v>
      </c>
      <c r="BH13" s="624"/>
      <c r="BI13" s="624"/>
      <c r="BJ13" s="624"/>
      <c r="BK13" s="624"/>
      <c r="BL13" s="624"/>
      <c r="BM13" s="624"/>
      <c r="BN13" s="625"/>
      <c r="BO13" s="626">
        <v>86.6</v>
      </c>
      <c r="BP13" s="626"/>
      <c r="BQ13" s="626"/>
      <c r="BR13" s="626"/>
      <c r="BS13" s="627" t="s">
        <v>122</v>
      </c>
      <c r="BT13" s="627"/>
      <c r="BU13" s="627"/>
      <c r="BV13" s="627"/>
      <c r="BW13" s="627"/>
      <c r="BX13" s="627"/>
      <c r="BY13" s="627"/>
      <c r="BZ13" s="627"/>
      <c r="CA13" s="627"/>
      <c r="CB13" s="631"/>
      <c r="CD13" s="620" t="s">
        <v>244</v>
      </c>
      <c r="CE13" s="621"/>
      <c r="CF13" s="621"/>
      <c r="CG13" s="621"/>
      <c r="CH13" s="621"/>
      <c r="CI13" s="621"/>
      <c r="CJ13" s="621"/>
      <c r="CK13" s="621"/>
      <c r="CL13" s="621"/>
      <c r="CM13" s="621"/>
      <c r="CN13" s="621"/>
      <c r="CO13" s="621"/>
      <c r="CP13" s="621"/>
      <c r="CQ13" s="622"/>
      <c r="CR13" s="623">
        <v>1457740</v>
      </c>
      <c r="CS13" s="624"/>
      <c r="CT13" s="624"/>
      <c r="CU13" s="624"/>
      <c r="CV13" s="624"/>
      <c r="CW13" s="624"/>
      <c r="CX13" s="624"/>
      <c r="CY13" s="625"/>
      <c r="CZ13" s="626">
        <v>28.9</v>
      </c>
      <c r="DA13" s="626"/>
      <c r="DB13" s="626"/>
      <c r="DC13" s="626"/>
      <c r="DD13" s="632">
        <v>743478</v>
      </c>
      <c r="DE13" s="624"/>
      <c r="DF13" s="624"/>
      <c r="DG13" s="624"/>
      <c r="DH13" s="624"/>
      <c r="DI13" s="624"/>
      <c r="DJ13" s="624"/>
      <c r="DK13" s="624"/>
      <c r="DL13" s="624"/>
      <c r="DM13" s="624"/>
      <c r="DN13" s="624"/>
      <c r="DO13" s="624"/>
      <c r="DP13" s="625"/>
      <c r="DQ13" s="632">
        <v>664402</v>
      </c>
      <c r="DR13" s="624"/>
      <c r="DS13" s="624"/>
      <c r="DT13" s="624"/>
      <c r="DU13" s="624"/>
      <c r="DV13" s="624"/>
      <c r="DW13" s="624"/>
      <c r="DX13" s="624"/>
      <c r="DY13" s="624"/>
      <c r="DZ13" s="624"/>
      <c r="EA13" s="624"/>
      <c r="EB13" s="624"/>
      <c r="EC13" s="633"/>
    </row>
    <row r="14" spans="2:143" ht="11.25" customHeight="1" x14ac:dyDescent="0.15">
      <c r="B14" s="620" t="s">
        <v>245</v>
      </c>
      <c r="C14" s="621"/>
      <c r="D14" s="621"/>
      <c r="E14" s="621"/>
      <c r="F14" s="621"/>
      <c r="G14" s="621"/>
      <c r="H14" s="621"/>
      <c r="I14" s="621"/>
      <c r="J14" s="621"/>
      <c r="K14" s="621"/>
      <c r="L14" s="621"/>
      <c r="M14" s="621"/>
      <c r="N14" s="621"/>
      <c r="O14" s="621"/>
      <c r="P14" s="621"/>
      <c r="Q14" s="622"/>
      <c r="R14" s="623" t="s">
        <v>122</v>
      </c>
      <c r="S14" s="624"/>
      <c r="T14" s="624"/>
      <c r="U14" s="624"/>
      <c r="V14" s="624"/>
      <c r="W14" s="624"/>
      <c r="X14" s="624"/>
      <c r="Y14" s="625"/>
      <c r="Z14" s="626" t="s">
        <v>122</v>
      </c>
      <c r="AA14" s="626"/>
      <c r="AB14" s="626"/>
      <c r="AC14" s="626"/>
      <c r="AD14" s="627" t="s">
        <v>122</v>
      </c>
      <c r="AE14" s="627"/>
      <c r="AF14" s="627"/>
      <c r="AG14" s="627"/>
      <c r="AH14" s="627"/>
      <c r="AI14" s="627"/>
      <c r="AJ14" s="627"/>
      <c r="AK14" s="627"/>
      <c r="AL14" s="628" t="s">
        <v>122</v>
      </c>
      <c r="AM14" s="629"/>
      <c r="AN14" s="629"/>
      <c r="AO14" s="630"/>
      <c r="AP14" s="620" t="s">
        <v>246</v>
      </c>
      <c r="AQ14" s="621"/>
      <c r="AR14" s="621"/>
      <c r="AS14" s="621"/>
      <c r="AT14" s="621"/>
      <c r="AU14" s="621"/>
      <c r="AV14" s="621"/>
      <c r="AW14" s="621"/>
      <c r="AX14" s="621"/>
      <c r="AY14" s="621"/>
      <c r="AZ14" s="621"/>
      <c r="BA14" s="621"/>
      <c r="BB14" s="621"/>
      <c r="BC14" s="621"/>
      <c r="BD14" s="621"/>
      <c r="BE14" s="621"/>
      <c r="BF14" s="622"/>
      <c r="BG14" s="623">
        <v>9978</v>
      </c>
      <c r="BH14" s="624"/>
      <c r="BI14" s="624"/>
      <c r="BJ14" s="624"/>
      <c r="BK14" s="624"/>
      <c r="BL14" s="624"/>
      <c r="BM14" s="624"/>
      <c r="BN14" s="625"/>
      <c r="BO14" s="626">
        <v>0.7</v>
      </c>
      <c r="BP14" s="626"/>
      <c r="BQ14" s="626"/>
      <c r="BR14" s="626"/>
      <c r="BS14" s="627" t="s">
        <v>122</v>
      </c>
      <c r="BT14" s="627"/>
      <c r="BU14" s="627"/>
      <c r="BV14" s="627"/>
      <c r="BW14" s="627"/>
      <c r="BX14" s="627"/>
      <c r="BY14" s="627"/>
      <c r="BZ14" s="627"/>
      <c r="CA14" s="627"/>
      <c r="CB14" s="631"/>
      <c r="CD14" s="620" t="s">
        <v>247</v>
      </c>
      <c r="CE14" s="621"/>
      <c r="CF14" s="621"/>
      <c r="CG14" s="621"/>
      <c r="CH14" s="621"/>
      <c r="CI14" s="621"/>
      <c r="CJ14" s="621"/>
      <c r="CK14" s="621"/>
      <c r="CL14" s="621"/>
      <c r="CM14" s="621"/>
      <c r="CN14" s="621"/>
      <c r="CO14" s="621"/>
      <c r="CP14" s="621"/>
      <c r="CQ14" s="622"/>
      <c r="CR14" s="623">
        <v>186228</v>
      </c>
      <c r="CS14" s="624"/>
      <c r="CT14" s="624"/>
      <c r="CU14" s="624"/>
      <c r="CV14" s="624"/>
      <c r="CW14" s="624"/>
      <c r="CX14" s="624"/>
      <c r="CY14" s="625"/>
      <c r="CZ14" s="626">
        <v>3.7</v>
      </c>
      <c r="DA14" s="626"/>
      <c r="DB14" s="626"/>
      <c r="DC14" s="626"/>
      <c r="DD14" s="632" t="s">
        <v>122</v>
      </c>
      <c r="DE14" s="624"/>
      <c r="DF14" s="624"/>
      <c r="DG14" s="624"/>
      <c r="DH14" s="624"/>
      <c r="DI14" s="624"/>
      <c r="DJ14" s="624"/>
      <c r="DK14" s="624"/>
      <c r="DL14" s="624"/>
      <c r="DM14" s="624"/>
      <c r="DN14" s="624"/>
      <c r="DO14" s="624"/>
      <c r="DP14" s="625"/>
      <c r="DQ14" s="632">
        <v>184228</v>
      </c>
      <c r="DR14" s="624"/>
      <c r="DS14" s="624"/>
      <c r="DT14" s="624"/>
      <c r="DU14" s="624"/>
      <c r="DV14" s="624"/>
      <c r="DW14" s="624"/>
      <c r="DX14" s="624"/>
      <c r="DY14" s="624"/>
      <c r="DZ14" s="624"/>
      <c r="EA14" s="624"/>
      <c r="EB14" s="624"/>
      <c r="EC14" s="633"/>
    </row>
    <row r="15" spans="2:143" ht="11.25" customHeight="1" x14ac:dyDescent="0.15">
      <c r="B15" s="620" t="s">
        <v>248</v>
      </c>
      <c r="C15" s="621"/>
      <c r="D15" s="621"/>
      <c r="E15" s="621"/>
      <c r="F15" s="621"/>
      <c r="G15" s="621"/>
      <c r="H15" s="621"/>
      <c r="I15" s="621"/>
      <c r="J15" s="621"/>
      <c r="K15" s="621"/>
      <c r="L15" s="621"/>
      <c r="M15" s="621"/>
      <c r="N15" s="621"/>
      <c r="O15" s="621"/>
      <c r="P15" s="621"/>
      <c r="Q15" s="622"/>
      <c r="R15" s="623">
        <v>5843</v>
      </c>
      <c r="S15" s="624"/>
      <c r="T15" s="624"/>
      <c r="U15" s="624"/>
      <c r="V15" s="624"/>
      <c r="W15" s="624"/>
      <c r="X15" s="624"/>
      <c r="Y15" s="625"/>
      <c r="Z15" s="626">
        <v>0.1</v>
      </c>
      <c r="AA15" s="626"/>
      <c r="AB15" s="626"/>
      <c r="AC15" s="626"/>
      <c r="AD15" s="627">
        <v>5843</v>
      </c>
      <c r="AE15" s="627"/>
      <c r="AF15" s="627"/>
      <c r="AG15" s="627"/>
      <c r="AH15" s="627"/>
      <c r="AI15" s="627"/>
      <c r="AJ15" s="627"/>
      <c r="AK15" s="627"/>
      <c r="AL15" s="628">
        <v>0.2</v>
      </c>
      <c r="AM15" s="629"/>
      <c r="AN15" s="629"/>
      <c r="AO15" s="630"/>
      <c r="AP15" s="620" t="s">
        <v>249</v>
      </c>
      <c r="AQ15" s="621"/>
      <c r="AR15" s="621"/>
      <c r="AS15" s="621"/>
      <c r="AT15" s="621"/>
      <c r="AU15" s="621"/>
      <c r="AV15" s="621"/>
      <c r="AW15" s="621"/>
      <c r="AX15" s="621"/>
      <c r="AY15" s="621"/>
      <c r="AZ15" s="621"/>
      <c r="BA15" s="621"/>
      <c r="BB15" s="621"/>
      <c r="BC15" s="621"/>
      <c r="BD15" s="621"/>
      <c r="BE15" s="621"/>
      <c r="BF15" s="622"/>
      <c r="BG15" s="623">
        <v>28223</v>
      </c>
      <c r="BH15" s="624"/>
      <c r="BI15" s="624"/>
      <c r="BJ15" s="624"/>
      <c r="BK15" s="624"/>
      <c r="BL15" s="624"/>
      <c r="BM15" s="624"/>
      <c r="BN15" s="625"/>
      <c r="BO15" s="626">
        <v>1.9</v>
      </c>
      <c r="BP15" s="626"/>
      <c r="BQ15" s="626"/>
      <c r="BR15" s="626"/>
      <c r="BS15" s="627" t="s">
        <v>122</v>
      </c>
      <c r="BT15" s="627"/>
      <c r="BU15" s="627"/>
      <c r="BV15" s="627"/>
      <c r="BW15" s="627"/>
      <c r="BX15" s="627"/>
      <c r="BY15" s="627"/>
      <c r="BZ15" s="627"/>
      <c r="CA15" s="627"/>
      <c r="CB15" s="631"/>
      <c r="CD15" s="620" t="s">
        <v>250</v>
      </c>
      <c r="CE15" s="621"/>
      <c r="CF15" s="621"/>
      <c r="CG15" s="621"/>
      <c r="CH15" s="621"/>
      <c r="CI15" s="621"/>
      <c r="CJ15" s="621"/>
      <c r="CK15" s="621"/>
      <c r="CL15" s="621"/>
      <c r="CM15" s="621"/>
      <c r="CN15" s="621"/>
      <c r="CO15" s="621"/>
      <c r="CP15" s="621"/>
      <c r="CQ15" s="622"/>
      <c r="CR15" s="623">
        <v>550349</v>
      </c>
      <c r="CS15" s="624"/>
      <c r="CT15" s="624"/>
      <c r="CU15" s="624"/>
      <c r="CV15" s="624"/>
      <c r="CW15" s="624"/>
      <c r="CX15" s="624"/>
      <c r="CY15" s="625"/>
      <c r="CZ15" s="626">
        <v>10.9</v>
      </c>
      <c r="DA15" s="626"/>
      <c r="DB15" s="626"/>
      <c r="DC15" s="626"/>
      <c r="DD15" s="632">
        <v>123739</v>
      </c>
      <c r="DE15" s="624"/>
      <c r="DF15" s="624"/>
      <c r="DG15" s="624"/>
      <c r="DH15" s="624"/>
      <c r="DI15" s="624"/>
      <c r="DJ15" s="624"/>
      <c r="DK15" s="624"/>
      <c r="DL15" s="624"/>
      <c r="DM15" s="624"/>
      <c r="DN15" s="624"/>
      <c r="DO15" s="624"/>
      <c r="DP15" s="625"/>
      <c r="DQ15" s="632">
        <v>429510</v>
      </c>
      <c r="DR15" s="624"/>
      <c r="DS15" s="624"/>
      <c r="DT15" s="624"/>
      <c r="DU15" s="624"/>
      <c r="DV15" s="624"/>
      <c r="DW15" s="624"/>
      <c r="DX15" s="624"/>
      <c r="DY15" s="624"/>
      <c r="DZ15" s="624"/>
      <c r="EA15" s="624"/>
      <c r="EB15" s="624"/>
      <c r="EC15" s="633"/>
    </row>
    <row r="16" spans="2:143" ht="11.25" customHeight="1" x14ac:dyDescent="0.15">
      <c r="B16" s="620" t="s">
        <v>251</v>
      </c>
      <c r="C16" s="621"/>
      <c r="D16" s="621"/>
      <c r="E16" s="621"/>
      <c r="F16" s="621"/>
      <c r="G16" s="621"/>
      <c r="H16" s="621"/>
      <c r="I16" s="621"/>
      <c r="J16" s="621"/>
      <c r="K16" s="621"/>
      <c r="L16" s="621"/>
      <c r="M16" s="621"/>
      <c r="N16" s="621"/>
      <c r="O16" s="621"/>
      <c r="P16" s="621"/>
      <c r="Q16" s="622"/>
      <c r="R16" s="623">
        <v>7108</v>
      </c>
      <c r="S16" s="624"/>
      <c r="T16" s="624"/>
      <c r="U16" s="624"/>
      <c r="V16" s="624"/>
      <c r="W16" s="624"/>
      <c r="X16" s="624"/>
      <c r="Y16" s="625"/>
      <c r="Z16" s="626">
        <v>0.1</v>
      </c>
      <c r="AA16" s="626"/>
      <c r="AB16" s="626"/>
      <c r="AC16" s="626"/>
      <c r="AD16" s="627">
        <v>7108</v>
      </c>
      <c r="AE16" s="627"/>
      <c r="AF16" s="627"/>
      <c r="AG16" s="627"/>
      <c r="AH16" s="627"/>
      <c r="AI16" s="627"/>
      <c r="AJ16" s="627"/>
      <c r="AK16" s="627"/>
      <c r="AL16" s="628">
        <v>0.3</v>
      </c>
      <c r="AM16" s="629"/>
      <c r="AN16" s="629"/>
      <c r="AO16" s="630"/>
      <c r="AP16" s="620" t="s">
        <v>252</v>
      </c>
      <c r="AQ16" s="621"/>
      <c r="AR16" s="621"/>
      <c r="AS16" s="621"/>
      <c r="AT16" s="621"/>
      <c r="AU16" s="621"/>
      <c r="AV16" s="621"/>
      <c r="AW16" s="621"/>
      <c r="AX16" s="621"/>
      <c r="AY16" s="621"/>
      <c r="AZ16" s="621"/>
      <c r="BA16" s="621"/>
      <c r="BB16" s="621"/>
      <c r="BC16" s="621"/>
      <c r="BD16" s="621"/>
      <c r="BE16" s="621"/>
      <c r="BF16" s="622"/>
      <c r="BG16" s="623" t="s">
        <v>122</v>
      </c>
      <c r="BH16" s="624"/>
      <c r="BI16" s="624"/>
      <c r="BJ16" s="624"/>
      <c r="BK16" s="624"/>
      <c r="BL16" s="624"/>
      <c r="BM16" s="624"/>
      <c r="BN16" s="625"/>
      <c r="BO16" s="626" t="s">
        <v>122</v>
      </c>
      <c r="BP16" s="626"/>
      <c r="BQ16" s="626"/>
      <c r="BR16" s="626"/>
      <c r="BS16" s="627" t="s">
        <v>122</v>
      </c>
      <c r="BT16" s="627"/>
      <c r="BU16" s="627"/>
      <c r="BV16" s="627"/>
      <c r="BW16" s="627"/>
      <c r="BX16" s="627"/>
      <c r="BY16" s="627"/>
      <c r="BZ16" s="627"/>
      <c r="CA16" s="627"/>
      <c r="CB16" s="631"/>
      <c r="CD16" s="620" t="s">
        <v>253</v>
      </c>
      <c r="CE16" s="621"/>
      <c r="CF16" s="621"/>
      <c r="CG16" s="621"/>
      <c r="CH16" s="621"/>
      <c r="CI16" s="621"/>
      <c r="CJ16" s="621"/>
      <c r="CK16" s="621"/>
      <c r="CL16" s="621"/>
      <c r="CM16" s="621"/>
      <c r="CN16" s="621"/>
      <c r="CO16" s="621"/>
      <c r="CP16" s="621"/>
      <c r="CQ16" s="622"/>
      <c r="CR16" s="623">
        <v>41514</v>
      </c>
      <c r="CS16" s="624"/>
      <c r="CT16" s="624"/>
      <c r="CU16" s="624"/>
      <c r="CV16" s="624"/>
      <c r="CW16" s="624"/>
      <c r="CX16" s="624"/>
      <c r="CY16" s="625"/>
      <c r="CZ16" s="626">
        <v>0.8</v>
      </c>
      <c r="DA16" s="626"/>
      <c r="DB16" s="626"/>
      <c r="DC16" s="626"/>
      <c r="DD16" s="632" t="s">
        <v>122</v>
      </c>
      <c r="DE16" s="624"/>
      <c r="DF16" s="624"/>
      <c r="DG16" s="624"/>
      <c r="DH16" s="624"/>
      <c r="DI16" s="624"/>
      <c r="DJ16" s="624"/>
      <c r="DK16" s="624"/>
      <c r="DL16" s="624"/>
      <c r="DM16" s="624"/>
      <c r="DN16" s="624"/>
      <c r="DO16" s="624"/>
      <c r="DP16" s="625"/>
      <c r="DQ16" s="632">
        <v>2794</v>
      </c>
      <c r="DR16" s="624"/>
      <c r="DS16" s="624"/>
      <c r="DT16" s="624"/>
      <c r="DU16" s="624"/>
      <c r="DV16" s="624"/>
      <c r="DW16" s="624"/>
      <c r="DX16" s="624"/>
      <c r="DY16" s="624"/>
      <c r="DZ16" s="624"/>
      <c r="EA16" s="624"/>
      <c r="EB16" s="624"/>
      <c r="EC16" s="633"/>
    </row>
    <row r="17" spans="2:133" ht="11.25" customHeight="1" x14ac:dyDescent="0.15">
      <c r="B17" s="620" t="s">
        <v>254</v>
      </c>
      <c r="C17" s="621"/>
      <c r="D17" s="621"/>
      <c r="E17" s="621"/>
      <c r="F17" s="621"/>
      <c r="G17" s="621"/>
      <c r="H17" s="621"/>
      <c r="I17" s="621"/>
      <c r="J17" s="621"/>
      <c r="K17" s="621"/>
      <c r="L17" s="621"/>
      <c r="M17" s="621"/>
      <c r="N17" s="621"/>
      <c r="O17" s="621"/>
      <c r="P17" s="621"/>
      <c r="Q17" s="622"/>
      <c r="R17" s="623">
        <v>13774</v>
      </c>
      <c r="S17" s="624"/>
      <c r="T17" s="624"/>
      <c r="U17" s="624"/>
      <c r="V17" s="624"/>
      <c r="W17" s="624"/>
      <c r="X17" s="624"/>
      <c r="Y17" s="625"/>
      <c r="Z17" s="626">
        <v>0.3</v>
      </c>
      <c r="AA17" s="626"/>
      <c r="AB17" s="626"/>
      <c r="AC17" s="626"/>
      <c r="AD17" s="627">
        <v>13774</v>
      </c>
      <c r="AE17" s="627"/>
      <c r="AF17" s="627"/>
      <c r="AG17" s="627"/>
      <c r="AH17" s="627"/>
      <c r="AI17" s="627"/>
      <c r="AJ17" s="627"/>
      <c r="AK17" s="627"/>
      <c r="AL17" s="628">
        <v>0.5</v>
      </c>
      <c r="AM17" s="629"/>
      <c r="AN17" s="629"/>
      <c r="AO17" s="630"/>
      <c r="AP17" s="620" t="s">
        <v>255</v>
      </c>
      <c r="AQ17" s="621"/>
      <c r="AR17" s="621"/>
      <c r="AS17" s="621"/>
      <c r="AT17" s="621"/>
      <c r="AU17" s="621"/>
      <c r="AV17" s="621"/>
      <c r="AW17" s="621"/>
      <c r="AX17" s="621"/>
      <c r="AY17" s="621"/>
      <c r="AZ17" s="621"/>
      <c r="BA17" s="621"/>
      <c r="BB17" s="621"/>
      <c r="BC17" s="621"/>
      <c r="BD17" s="621"/>
      <c r="BE17" s="621"/>
      <c r="BF17" s="622"/>
      <c r="BG17" s="623" t="s">
        <v>122</v>
      </c>
      <c r="BH17" s="624"/>
      <c r="BI17" s="624"/>
      <c r="BJ17" s="624"/>
      <c r="BK17" s="624"/>
      <c r="BL17" s="624"/>
      <c r="BM17" s="624"/>
      <c r="BN17" s="625"/>
      <c r="BO17" s="626" t="s">
        <v>122</v>
      </c>
      <c r="BP17" s="626"/>
      <c r="BQ17" s="626"/>
      <c r="BR17" s="626"/>
      <c r="BS17" s="627" t="s">
        <v>122</v>
      </c>
      <c r="BT17" s="627"/>
      <c r="BU17" s="627"/>
      <c r="BV17" s="627"/>
      <c r="BW17" s="627"/>
      <c r="BX17" s="627"/>
      <c r="BY17" s="627"/>
      <c r="BZ17" s="627"/>
      <c r="CA17" s="627"/>
      <c r="CB17" s="631"/>
      <c r="CD17" s="620" t="s">
        <v>256</v>
      </c>
      <c r="CE17" s="621"/>
      <c r="CF17" s="621"/>
      <c r="CG17" s="621"/>
      <c r="CH17" s="621"/>
      <c r="CI17" s="621"/>
      <c r="CJ17" s="621"/>
      <c r="CK17" s="621"/>
      <c r="CL17" s="621"/>
      <c r="CM17" s="621"/>
      <c r="CN17" s="621"/>
      <c r="CO17" s="621"/>
      <c r="CP17" s="621"/>
      <c r="CQ17" s="622"/>
      <c r="CR17" s="623">
        <v>497236</v>
      </c>
      <c r="CS17" s="624"/>
      <c r="CT17" s="624"/>
      <c r="CU17" s="624"/>
      <c r="CV17" s="624"/>
      <c r="CW17" s="624"/>
      <c r="CX17" s="624"/>
      <c r="CY17" s="625"/>
      <c r="CZ17" s="626">
        <v>9.9</v>
      </c>
      <c r="DA17" s="626"/>
      <c r="DB17" s="626"/>
      <c r="DC17" s="626"/>
      <c r="DD17" s="632" t="s">
        <v>122</v>
      </c>
      <c r="DE17" s="624"/>
      <c r="DF17" s="624"/>
      <c r="DG17" s="624"/>
      <c r="DH17" s="624"/>
      <c r="DI17" s="624"/>
      <c r="DJ17" s="624"/>
      <c r="DK17" s="624"/>
      <c r="DL17" s="624"/>
      <c r="DM17" s="624"/>
      <c r="DN17" s="624"/>
      <c r="DO17" s="624"/>
      <c r="DP17" s="625"/>
      <c r="DQ17" s="632">
        <v>497236</v>
      </c>
      <c r="DR17" s="624"/>
      <c r="DS17" s="624"/>
      <c r="DT17" s="624"/>
      <c r="DU17" s="624"/>
      <c r="DV17" s="624"/>
      <c r="DW17" s="624"/>
      <c r="DX17" s="624"/>
      <c r="DY17" s="624"/>
      <c r="DZ17" s="624"/>
      <c r="EA17" s="624"/>
      <c r="EB17" s="624"/>
      <c r="EC17" s="633"/>
    </row>
    <row r="18" spans="2:133" ht="11.25" customHeight="1" x14ac:dyDescent="0.15">
      <c r="B18" s="620" t="s">
        <v>257</v>
      </c>
      <c r="C18" s="621"/>
      <c r="D18" s="621"/>
      <c r="E18" s="621"/>
      <c r="F18" s="621"/>
      <c r="G18" s="621"/>
      <c r="H18" s="621"/>
      <c r="I18" s="621"/>
      <c r="J18" s="621"/>
      <c r="K18" s="621"/>
      <c r="L18" s="621"/>
      <c r="M18" s="621"/>
      <c r="N18" s="621"/>
      <c r="O18" s="621"/>
      <c r="P18" s="621"/>
      <c r="Q18" s="622"/>
      <c r="R18" s="623">
        <v>1843</v>
      </c>
      <c r="S18" s="624"/>
      <c r="T18" s="624"/>
      <c r="U18" s="624"/>
      <c r="V18" s="624"/>
      <c r="W18" s="624"/>
      <c r="X18" s="624"/>
      <c r="Y18" s="625"/>
      <c r="Z18" s="626">
        <v>0</v>
      </c>
      <c r="AA18" s="626"/>
      <c r="AB18" s="626"/>
      <c r="AC18" s="626"/>
      <c r="AD18" s="627">
        <v>1843</v>
      </c>
      <c r="AE18" s="627"/>
      <c r="AF18" s="627"/>
      <c r="AG18" s="627"/>
      <c r="AH18" s="627"/>
      <c r="AI18" s="627"/>
      <c r="AJ18" s="627"/>
      <c r="AK18" s="627"/>
      <c r="AL18" s="628">
        <v>0.1</v>
      </c>
      <c r="AM18" s="629"/>
      <c r="AN18" s="629"/>
      <c r="AO18" s="630"/>
      <c r="AP18" s="620" t="s">
        <v>258</v>
      </c>
      <c r="AQ18" s="621"/>
      <c r="AR18" s="621"/>
      <c r="AS18" s="621"/>
      <c r="AT18" s="621"/>
      <c r="AU18" s="621"/>
      <c r="AV18" s="621"/>
      <c r="AW18" s="621"/>
      <c r="AX18" s="621"/>
      <c r="AY18" s="621"/>
      <c r="AZ18" s="621"/>
      <c r="BA18" s="621"/>
      <c r="BB18" s="621"/>
      <c r="BC18" s="621"/>
      <c r="BD18" s="621"/>
      <c r="BE18" s="621"/>
      <c r="BF18" s="622"/>
      <c r="BG18" s="623" t="s">
        <v>122</v>
      </c>
      <c r="BH18" s="624"/>
      <c r="BI18" s="624"/>
      <c r="BJ18" s="624"/>
      <c r="BK18" s="624"/>
      <c r="BL18" s="624"/>
      <c r="BM18" s="624"/>
      <c r="BN18" s="625"/>
      <c r="BO18" s="626" t="s">
        <v>122</v>
      </c>
      <c r="BP18" s="626"/>
      <c r="BQ18" s="626"/>
      <c r="BR18" s="626"/>
      <c r="BS18" s="627" t="s">
        <v>122</v>
      </c>
      <c r="BT18" s="627"/>
      <c r="BU18" s="627"/>
      <c r="BV18" s="627"/>
      <c r="BW18" s="627"/>
      <c r="BX18" s="627"/>
      <c r="BY18" s="627"/>
      <c r="BZ18" s="627"/>
      <c r="CA18" s="627"/>
      <c r="CB18" s="631"/>
      <c r="CD18" s="620" t="s">
        <v>259</v>
      </c>
      <c r="CE18" s="621"/>
      <c r="CF18" s="621"/>
      <c r="CG18" s="621"/>
      <c r="CH18" s="621"/>
      <c r="CI18" s="621"/>
      <c r="CJ18" s="621"/>
      <c r="CK18" s="621"/>
      <c r="CL18" s="621"/>
      <c r="CM18" s="621"/>
      <c r="CN18" s="621"/>
      <c r="CO18" s="621"/>
      <c r="CP18" s="621"/>
      <c r="CQ18" s="622"/>
      <c r="CR18" s="623" t="s">
        <v>122</v>
      </c>
      <c r="CS18" s="624"/>
      <c r="CT18" s="624"/>
      <c r="CU18" s="624"/>
      <c r="CV18" s="624"/>
      <c r="CW18" s="624"/>
      <c r="CX18" s="624"/>
      <c r="CY18" s="625"/>
      <c r="CZ18" s="626" t="s">
        <v>122</v>
      </c>
      <c r="DA18" s="626"/>
      <c r="DB18" s="626"/>
      <c r="DC18" s="626"/>
      <c r="DD18" s="632" t="s">
        <v>122</v>
      </c>
      <c r="DE18" s="624"/>
      <c r="DF18" s="624"/>
      <c r="DG18" s="624"/>
      <c r="DH18" s="624"/>
      <c r="DI18" s="624"/>
      <c r="DJ18" s="624"/>
      <c r="DK18" s="624"/>
      <c r="DL18" s="624"/>
      <c r="DM18" s="624"/>
      <c r="DN18" s="624"/>
      <c r="DO18" s="624"/>
      <c r="DP18" s="625"/>
      <c r="DQ18" s="632" t="s">
        <v>122</v>
      </c>
      <c r="DR18" s="624"/>
      <c r="DS18" s="624"/>
      <c r="DT18" s="624"/>
      <c r="DU18" s="624"/>
      <c r="DV18" s="624"/>
      <c r="DW18" s="624"/>
      <c r="DX18" s="624"/>
      <c r="DY18" s="624"/>
      <c r="DZ18" s="624"/>
      <c r="EA18" s="624"/>
      <c r="EB18" s="624"/>
      <c r="EC18" s="633"/>
    </row>
    <row r="19" spans="2:133" ht="11.25" customHeight="1" x14ac:dyDescent="0.15">
      <c r="B19" s="620" t="s">
        <v>260</v>
      </c>
      <c r="C19" s="621"/>
      <c r="D19" s="621"/>
      <c r="E19" s="621"/>
      <c r="F19" s="621"/>
      <c r="G19" s="621"/>
      <c r="H19" s="621"/>
      <c r="I19" s="621"/>
      <c r="J19" s="621"/>
      <c r="K19" s="621"/>
      <c r="L19" s="621"/>
      <c r="M19" s="621"/>
      <c r="N19" s="621"/>
      <c r="O19" s="621"/>
      <c r="P19" s="621"/>
      <c r="Q19" s="622"/>
      <c r="R19" s="623">
        <v>11899</v>
      </c>
      <c r="S19" s="624"/>
      <c r="T19" s="624"/>
      <c r="U19" s="624"/>
      <c r="V19" s="624"/>
      <c r="W19" s="624"/>
      <c r="X19" s="624"/>
      <c r="Y19" s="625"/>
      <c r="Z19" s="626">
        <v>0.2</v>
      </c>
      <c r="AA19" s="626"/>
      <c r="AB19" s="626"/>
      <c r="AC19" s="626"/>
      <c r="AD19" s="627">
        <v>11899</v>
      </c>
      <c r="AE19" s="627"/>
      <c r="AF19" s="627"/>
      <c r="AG19" s="627"/>
      <c r="AH19" s="627"/>
      <c r="AI19" s="627"/>
      <c r="AJ19" s="627"/>
      <c r="AK19" s="627"/>
      <c r="AL19" s="628">
        <v>0.4</v>
      </c>
      <c r="AM19" s="629"/>
      <c r="AN19" s="629"/>
      <c r="AO19" s="630"/>
      <c r="AP19" s="620" t="s">
        <v>261</v>
      </c>
      <c r="AQ19" s="621"/>
      <c r="AR19" s="621"/>
      <c r="AS19" s="621"/>
      <c r="AT19" s="621"/>
      <c r="AU19" s="621"/>
      <c r="AV19" s="621"/>
      <c r="AW19" s="621"/>
      <c r="AX19" s="621"/>
      <c r="AY19" s="621"/>
      <c r="AZ19" s="621"/>
      <c r="BA19" s="621"/>
      <c r="BB19" s="621"/>
      <c r="BC19" s="621"/>
      <c r="BD19" s="621"/>
      <c r="BE19" s="621"/>
      <c r="BF19" s="622"/>
      <c r="BG19" s="623">
        <v>14843</v>
      </c>
      <c r="BH19" s="624"/>
      <c r="BI19" s="624"/>
      <c r="BJ19" s="624"/>
      <c r="BK19" s="624"/>
      <c r="BL19" s="624"/>
      <c r="BM19" s="624"/>
      <c r="BN19" s="625"/>
      <c r="BO19" s="626">
        <v>1</v>
      </c>
      <c r="BP19" s="626"/>
      <c r="BQ19" s="626"/>
      <c r="BR19" s="626"/>
      <c r="BS19" s="627" t="s">
        <v>122</v>
      </c>
      <c r="BT19" s="627"/>
      <c r="BU19" s="627"/>
      <c r="BV19" s="627"/>
      <c r="BW19" s="627"/>
      <c r="BX19" s="627"/>
      <c r="BY19" s="627"/>
      <c r="BZ19" s="627"/>
      <c r="CA19" s="627"/>
      <c r="CB19" s="631"/>
      <c r="CD19" s="620" t="s">
        <v>262</v>
      </c>
      <c r="CE19" s="621"/>
      <c r="CF19" s="621"/>
      <c r="CG19" s="621"/>
      <c r="CH19" s="621"/>
      <c r="CI19" s="621"/>
      <c r="CJ19" s="621"/>
      <c r="CK19" s="621"/>
      <c r="CL19" s="621"/>
      <c r="CM19" s="621"/>
      <c r="CN19" s="621"/>
      <c r="CO19" s="621"/>
      <c r="CP19" s="621"/>
      <c r="CQ19" s="622"/>
      <c r="CR19" s="623" t="s">
        <v>122</v>
      </c>
      <c r="CS19" s="624"/>
      <c r="CT19" s="624"/>
      <c r="CU19" s="624"/>
      <c r="CV19" s="624"/>
      <c r="CW19" s="624"/>
      <c r="CX19" s="624"/>
      <c r="CY19" s="625"/>
      <c r="CZ19" s="626" t="s">
        <v>122</v>
      </c>
      <c r="DA19" s="626"/>
      <c r="DB19" s="626"/>
      <c r="DC19" s="626"/>
      <c r="DD19" s="632" t="s">
        <v>122</v>
      </c>
      <c r="DE19" s="624"/>
      <c r="DF19" s="624"/>
      <c r="DG19" s="624"/>
      <c r="DH19" s="624"/>
      <c r="DI19" s="624"/>
      <c r="DJ19" s="624"/>
      <c r="DK19" s="624"/>
      <c r="DL19" s="624"/>
      <c r="DM19" s="624"/>
      <c r="DN19" s="624"/>
      <c r="DO19" s="624"/>
      <c r="DP19" s="625"/>
      <c r="DQ19" s="632" t="s">
        <v>122</v>
      </c>
      <c r="DR19" s="624"/>
      <c r="DS19" s="624"/>
      <c r="DT19" s="624"/>
      <c r="DU19" s="624"/>
      <c r="DV19" s="624"/>
      <c r="DW19" s="624"/>
      <c r="DX19" s="624"/>
      <c r="DY19" s="624"/>
      <c r="DZ19" s="624"/>
      <c r="EA19" s="624"/>
      <c r="EB19" s="624"/>
      <c r="EC19" s="633"/>
    </row>
    <row r="20" spans="2:133" ht="11.25" customHeight="1" x14ac:dyDescent="0.15">
      <c r="B20" s="636" t="s">
        <v>263</v>
      </c>
      <c r="C20" s="637"/>
      <c r="D20" s="637"/>
      <c r="E20" s="637"/>
      <c r="F20" s="637"/>
      <c r="G20" s="637"/>
      <c r="H20" s="637"/>
      <c r="I20" s="637"/>
      <c r="J20" s="637"/>
      <c r="K20" s="637"/>
      <c r="L20" s="637"/>
      <c r="M20" s="637"/>
      <c r="N20" s="637"/>
      <c r="O20" s="637"/>
      <c r="P20" s="637"/>
      <c r="Q20" s="638"/>
      <c r="R20" s="623">
        <v>32</v>
      </c>
      <c r="S20" s="624"/>
      <c r="T20" s="624"/>
      <c r="U20" s="624"/>
      <c r="V20" s="624"/>
      <c r="W20" s="624"/>
      <c r="X20" s="624"/>
      <c r="Y20" s="625"/>
      <c r="Z20" s="626">
        <v>0</v>
      </c>
      <c r="AA20" s="626"/>
      <c r="AB20" s="626"/>
      <c r="AC20" s="626"/>
      <c r="AD20" s="627">
        <v>32</v>
      </c>
      <c r="AE20" s="627"/>
      <c r="AF20" s="627"/>
      <c r="AG20" s="627"/>
      <c r="AH20" s="627"/>
      <c r="AI20" s="627"/>
      <c r="AJ20" s="627"/>
      <c r="AK20" s="627"/>
      <c r="AL20" s="628">
        <v>0</v>
      </c>
      <c r="AM20" s="629"/>
      <c r="AN20" s="629"/>
      <c r="AO20" s="630"/>
      <c r="AP20" s="620" t="s">
        <v>264</v>
      </c>
      <c r="AQ20" s="621"/>
      <c r="AR20" s="621"/>
      <c r="AS20" s="621"/>
      <c r="AT20" s="621"/>
      <c r="AU20" s="621"/>
      <c r="AV20" s="621"/>
      <c r="AW20" s="621"/>
      <c r="AX20" s="621"/>
      <c r="AY20" s="621"/>
      <c r="AZ20" s="621"/>
      <c r="BA20" s="621"/>
      <c r="BB20" s="621"/>
      <c r="BC20" s="621"/>
      <c r="BD20" s="621"/>
      <c r="BE20" s="621"/>
      <c r="BF20" s="622"/>
      <c r="BG20" s="623">
        <v>14843</v>
      </c>
      <c r="BH20" s="624"/>
      <c r="BI20" s="624"/>
      <c r="BJ20" s="624"/>
      <c r="BK20" s="624"/>
      <c r="BL20" s="624"/>
      <c r="BM20" s="624"/>
      <c r="BN20" s="625"/>
      <c r="BO20" s="626">
        <v>1</v>
      </c>
      <c r="BP20" s="626"/>
      <c r="BQ20" s="626"/>
      <c r="BR20" s="626"/>
      <c r="BS20" s="627" t="s">
        <v>122</v>
      </c>
      <c r="BT20" s="627"/>
      <c r="BU20" s="627"/>
      <c r="BV20" s="627"/>
      <c r="BW20" s="627"/>
      <c r="BX20" s="627"/>
      <c r="BY20" s="627"/>
      <c r="BZ20" s="627"/>
      <c r="CA20" s="627"/>
      <c r="CB20" s="631"/>
      <c r="CD20" s="620" t="s">
        <v>265</v>
      </c>
      <c r="CE20" s="621"/>
      <c r="CF20" s="621"/>
      <c r="CG20" s="621"/>
      <c r="CH20" s="621"/>
      <c r="CI20" s="621"/>
      <c r="CJ20" s="621"/>
      <c r="CK20" s="621"/>
      <c r="CL20" s="621"/>
      <c r="CM20" s="621"/>
      <c r="CN20" s="621"/>
      <c r="CO20" s="621"/>
      <c r="CP20" s="621"/>
      <c r="CQ20" s="622"/>
      <c r="CR20" s="623">
        <v>5047513</v>
      </c>
      <c r="CS20" s="624"/>
      <c r="CT20" s="624"/>
      <c r="CU20" s="624"/>
      <c r="CV20" s="624"/>
      <c r="CW20" s="624"/>
      <c r="CX20" s="624"/>
      <c r="CY20" s="625"/>
      <c r="CZ20" s="626">
        <v>100</v>
      </c>
      <c r="DA20" s="626"/>
      <c r="DB20" s="626"/>
      <c r="DC20" s="626"/>
      <c r="DD20" s="632">
        <v>1265530</v>
      </c>
      <c r="DE20" s="624"/>
      <c r="DF20" s="624"/>
      <c r="DG20" s="624"/>
      <c r="DH20" s="624"/>
      <c r="DI20" s="624"/>
      <c r="DJ20" s="624"/>
      <c r="DK20" s="624"/>
      <c r="DL20" s="624"/>
      <c r="DM20" s="624"/>
      <c r="DN20" s="624"/>
      <c r="DO20" s="624"/>
      <c r="DP20" s="625"/>
      <c r="DQ20" s="632">
        <v>3375408</v>
      </c>
      <c r="DR20" s="624"/>
      <c r="DS20" s="624"/>
      <c r="DT20" s="624"/>
      <c r="DU20" s="624"/>
      <c r="DV20" s="624"/>
      <c r="DW20" s="624"/>
      <c r="DX20" s="624"/>
      <c r="DY20" s="624"/>
      <c r="DZ20" s="624"/>
      <c r="EA20" s="624"/>
      <c r="EB20" s="624"/>
      <c r="EC20" s="633"/>
    </row>
    <row r="21" spans="2:133" ht="11.25" customHeight="1" x14ac:dyDescent="0.15">
      <c r="B21" s="620" t="s">
        <v>266</v>
      </c>
      <c r="C21" s="621"/>
      <c r="D21" s="621"/>
      <c r="E21" s="621"/>
      <c r="F21" s="621"/>
      <c r="G21" s="621"/>
      <c r="H21" s="621"/>
      <c r="I21" s="621"/>
      <c r="J21" s="621"/>
      <c r="K21" s="621"/>
      <c r="L21" s="621"/>
      <c r="M21" s="621"/>
      <c r="N21" s="621"/>
      <c r="O21" s="621"/>
      <c r="P21" s="621"/>
      <c r="Q21" s="622"/>
      <c r="R21" s="623">
        <v>1428131</v>
      </c>
      <c r="S21" s="624"/>
      <c r="T21" s="624"/>
      <c r="U21" s="624"/>
      <c r="V21" s="624"/>
      <c r="W21" s="624"/>
      <c r="X21" s="624"/>
      <c r="Y21" s="625"/>
      <c r="Z21" s="626">
        <v>28</v>
      </c>
      <c r="AA21" s="626"/>
      <c r="AB21" s="626"/>
      <c r="AC21" s="626"/>
      <c r="AD21" s="627">
        <v>1083733</v>
      </c>
      <c r="AE21" s="627"/>
      <c r="AF21" s="627"/>
      <c r="AG21" s="627"/>
      <c r="AH21" s="627"/>
      <c r="AI21" s="627"/>
      <c r="AJ21" s="627"/>
      <c r="AK21" s="627"/>
      <c r="AL21" s="628">
        <v>38.9</v>
      </c>
      <c r="AM21" s="629"/>
      <c r="AN21" s="629"/>
      <c r="AO21" s="630"/>
      <c r="AP21" s="620" t="s">
        <v>267</v>
      </c>
      <c r="AQ21" s="639"/>
      <c r="AR21" s="639"/>
      <c r="AS21" s="639"/>
      <c r="AT21" s="639"/>
      <c r="AU21" s="639"/>
      <c r="AV21" s="639"/>
      <c r="AW21" s="639"/>
      <c r="AX21" s="639"/>
      <c r="AY21" s="639"/>
      <c r="AZ21" s="639"/>
      <c r="BA21" s="639"/>
      <c r="BB21" s="639"/>
      <c r="BC21" s="639"/>
      <c r="BD21" s="639"/>
      <c r="BE21" s="639"/>
      <c r="BF21" s="640"/>
      <c r="BG21" s="623">
        <v>14843</v>
      </c>
      <c r="BH21" s="624"/>
      <c r="BI21" s="624"/>
      <c r="BJ21" s="624"/>
      <c r="BK21" s="624"/>
      <c r="BL21" s="624"/>
      <c r="BM21" s="624"/>
      <c r="BN21" s="625"/>
      <c r="BO21" s="626">
        <v>1</v>
      </c>
      <c r="BP21" s="626"/>
      <c r="BQ21" s="626"/>
      <c r="BR21" s="626"/>
      <c r="BS21" s="627" t="s">
        <v>122</v>
      </c>
      <c r="BT21" s="627"/>
      <c r="BU21" s="627"/>
      <c r="BV21" s="627"/>
      <c r="BW21" s="627"/>
      <c r="BX21" s="627"/>
      <c r="BY21" s="627"/>
      <c r="BZ21" s="627"/>
      <c r="CA21" s="627"/>
      <c r="CB21" s="631"/>
      <c r="CD21" s="644"/>
      <c r="CE21" s="645"/>
      <c r="CF21" s="645"/>
      <c r="CG21" s="645"/>
      <c r="CH21" s="645"/>
      <c r="CI21" s="645"/>
      <c r="CJ21" s="645"/>
      <c r="CK21" s="645"/>
      <c r="CL21" s="645"/>
      <c r="CM21" s="645"/>
      <c r="CN21" s="645"/>
      <c r="CO21" s="645"/>
      <c r="CP21" s="645"/>
      <c r="CQ21" s="646"/>
      <c r="CR21" s="647"/>
      <c r="CS21" s="642"/>
      <c r="CT21" s="642"/>
      <c r="CU21" s="642"/>
      <c r="CV21" s="642"/>
      <c r="CW21" s="642"/>
      <c r="CX21" s="642"/>
      <c r="CY21" s="648"/>
      <c r="CZ21" s="649"/>
      <c r="DA21" s="649"/>
      <c r="DB21" s="649"/>
      <c r="DC21" s="649"/>
      <c r="DD21" s="641"/>
      <c r="DE21" s="642"/>
      <c r="DF21" s="642"/>
      <c r="DG21" s="642"/>
      <c r="DH21" s="642"/>
      <c r="DI21" s="642"/>
      <c r="DJ21" s="642"/>
      <c r="DK21" s="642"/>
      <c r="DL21" s="642"/>
      <c r="DM21" s="642"/>
      <c r="DN21" s="642"/>
      <c r="DO21" s="642"/>
      <c r="DP21" s="648"/>
      <c r="DQ21" s="641"/>
      <c r="DR21" s="642"/>
      <c r="DS21" s="642"/>
      <c r="DT21" s="642"/>
      <c r="DU21" s="642"/>
      <c r="DV21" s="642"/>
      <c r="DW21" s="642"/>
      <c r="DX21" s="642"/>
      <c r="DY21" s="642"/>
      <c r="DZ21" s="642"/>
      <c r="EA21" s="642"/>
      <c r="EB21" s="642"/>
      <c r="EC21" s="643"/>
    </row>
    <row r="22" spans="2:133" ht="11.25" customHeight="1" x14ac:dyDescent="0.15">
      <c r="B22" s="620" t="s">
        <v>268</v>
      </c>
      <c r="C22" s="621"/>
      <c r="D22" s="621"/>
      <c r="E22" s="621"/>
      <c r="F22" s="621"/>
      <c r="G22" s="621"/>
      <c r="H22" s="621"/>
      <c r="I22" s="621"/>
      <c r="J22" s="621"/>
      <c r="K22" s="621"/>
      <c r="L22" s="621"/>
      <c r="M22" s="621"/>
      <c r="N22" s="621"/>
      <c r="O22" s="621"/>
      <c r="P22" s="621"/>
      <c r="Q22" s="622"/>
      <c r="R22" s="623">
        <v>1083733</v>
      </c>
      <c r="S22" s="624"/>
      <c r="T22" s="624"/>
      <c r="U22" s="624"/>
      <c r="V22" s="624"/>
      <c r="W22" s="624"/>
      <c r="X22" s="624"/>
      <c r="Y22" s="625"/>
      <c r="Z22" s="626">
        <v>21.3</v>
      </c>
      <c r="AA22" s="626"/>
      <c r="AB22" s="626"/>
      <c r="AC22" s="626"/>
      <c r="AD22" s="627">
        <v>1083733</v>
      </c>
      <c r="AE22" s="627"/>
      <c r="AF22" s="627"/>
      <c r="AG22" s="627"/>
      <c r="AH22" s="627"/>
      <c r="AI22" s="627"/>
      <c r="AJ22" s="627"/>
      <c r="AK22" s="627"/>
      <c r="AL22" s="628">
        <v>38.9</v>
      </c>
      <c r="AM22" s="629"/>
      <c r="AN22" s="629"/>
      <c r="AO22" s="630"/>
      <c r="AP22" s="620" t="s">
        <v>269</v>
      </c>
      <c r="AQ22" s="639"/>
      <c r="AR22" s="639"/>
      <c r="AS22" s="639"/>
      <c r="AT22" s="639"/>
      <c r="AU22" s="639"/>
      <c r="AV22" s="639"/>
      <c r="AW22" s="639"/>
      <c r="AX22" s="639"/>
      <c r="AY22" s="639"/>
      <c r="AZ22" s="639"/>
      <c r="BA22" s="639"/>
      <c r="BB22" s="639"/>
      <c r="BC22" s="639"/>
      <c r="BD22" s="639"/>
      <c r="BE22" s="639"/>
      <c r="BF22" s="640"/>
      <c r="BG22" s="623" t="s">
        <v>122</v>
      </c>
      <c r="BH22" s="624"/>
      <c r="BI22" s="624"/>
      <c r="BJ22" s="624"/>
      <c r="BK22" s="624"/>
      <c r="BL22" s="624"/>
      <c r="BM22" s="624"/>
      <c r="BN22" s="625"/>
      <c r="BO22" s="626" t="s">
        <v>122</v>
      </c>
      <c r="BP22" s="626"/>
      <c r="BQ22" s="626"/>
      <c r="BR22" s="626"/>
      <c r="BS22" s="627" t="s">
        <v>122</v>
      </c>
      <c r="BT22" s="627"/>
      <c r="BU22" s="627"/>
      <c r="BV22" s="627"/>
      <c r="BW22" s="627"/>
      <c r="BX22" s="627"/>
      <c r="BY22" s="627"/>
      <c r="BZ22" s="627"/>
      <c r="CA22" s="627"/>
      <c r="CB22" s="631"/>
      <c r="CD22" s="605" t="s">
        <v>270</v>
      </c>
      <c r="CE22" s="606"/>
      <c r="CF22" s="606"/>
      <c r="CG22" s="606"/>
      <c r="CH22" s="606"/>
      <c r="CI22" s="606"/>
      <c r="CJ22" s="606"/>
      <c r="CK22" s="606"/>
      <c r="CL22" s="606"/>
      <c r="CM22" s="606"/>
      <c r="CN22" s="606"/>
      <c r="CO22" s="606"/>
      <c r="CP22" s="606"/>
      <c r="CQ22" s="606"/>
      <c r="CR22" s="606"/>
      <c r="CS22" s="606"/>
      <c r="CT22" s="606"/>
      <c r="CU22" s="606"/>
      <c r="CV22" s="606"/>
      <c r="CW22" s="606"/>
      <c r="CX22" s="606"/>
      <c r="CY22" s="606"/>
      <c r="CZ22" s="606"/>
      <c r="DA22" s="606"/>
      <c r="DB22" s="606"/>
      <c r="DC22" s="606"/>
      <c r="DD22" s="606"/>
      <c r="DE22" s="606"/>
      <c r="DF22" s="606"/>
      <c r="DG22" s="606"/>
      <c r="DH22" s="606"/>
      <c r="DI22" s="606"/>
      <c r="DJ22" s="606"/>
      <c r="DK22" s="606"/>
      <c r="DL22" s="606"/>
      <c r="DM22" s="606"/>
      <c r="DN22" s="606"/>
      <c r="DO22" s="606"/>
      <c r="DP22" s="606"/>
      <c r="DQ22" s="606"/>
      <c r="DR22" s="606"/>
      <c r="DS22" s="606"/>
      <c r="DT22" s="606"/>
      <c r="DU22" s="606"/>
      <c r="DV22" s="606"/>
      <c r="DW22" s="606"/>
      <c r="DX22" s="606"/>
      <c r="DY22" s="606"/>
      <c r="DZ22" s="606"/>
      <c r="EA22" s="606"/>
      <c r="EB22" s="606"/>
      <c r="EC22" s="607"/>
    </row>
    <row r="23" spans="2:133" ht="11.25" customHeight="1" x14ac:dyDescent="0.15">
      <c r="B23" s="620" t="s">
        <v>271</v>
      </c>
      <c r="C23" s="621"/>
      <c r="D23" s="621"/>
      <c r="E23" s="621"/>
      <c r="F23" s="621"/>
      <c r="G23" s="621"/>
      <c r="H23" s="621"/>
      <c r="I23" s="621"/>
      <c r="J23" s="621"/>
      <c r="K23" s="621"/>
      <c r="L23" s="621"/>
      <c r="M23" s="621"/>
      <c r="N23" s="621"/>
      <c r="O23" s="621"/>
      <c r="P23" s="621"/>
      <c r="Q23" s="622"/>
      <c r="R23" s="623">
        <v>344398</v>
      </c>
      <c r="S23" s="624"/>
      <c r="T23" s="624"/>
      <c r="U23" s="624"/>
      <c r="V23" s="624"/>
      <c r="W23" s="624"/>
      <c r="X23" s="624"/>
      <c r="Y23" s="625"/>
      <c r="Z23" s="626">
        <v>6.8</v>
      </c>
      <c r="AA23" s="626"/>
      <c r="AB23" s="626"/>
      <c r="AC23" s="626"/>
      <c r="AD23" s="627" t="s">
        <v>122</v>
      </c>
      <c r="AE23" s="627"/>
      <c r="AF23" s="627"/>
      <c r="AG23" s="627"/>
      <c r="AH23" s="627"/>
      <c r="AI23" s="627"/>
      <c r="AJ23" s="627"/>
      <c r="AK23" s="627"/>
      <c r="AL23" s="628" t="s">
        <v>122</v>
      </c>
      <c r="AM23" s="629"/>
      <c r="AN23" s="629"/>
      <c r="AO23" s="630"/>
      <c r="AP23" s="620" t="s">
        <v>272</v>
      </c>
      <c r="AQ23" s="639"/>
      <c r="AR23" s="639"/>
      <c r="AS23" s="639"/>
      <c r="AT23" s="639"/>
      <c r="AU23" s="639"/>
      <c r="AV23" s="639"/>
      <c r="AW23" s="639"/>
      <c r="AX23" s="639"/>
      <c r="AY23" s="639"/>
      <c r="AZ23" s="639"/>
      <c r="BA23" s="639"/>
      <c r="BB23" s="639"/>
      <c r="BC23" s="639"/>
      <c r="BD23" s="639"/>
      <c r="BE23" s="639"/>
      <c r="BF23" s="640"/>
      <c r="BG23" s="623" t="s">
        <v>122</v>
      </c>
      <c r="BH23" s="624"/>
      <c r="BI23" s="624"/>
      <c r="BJ23" s="624"/>
      <c r="BK23" s="624"/>
      <c r="BL23" s="624"/>
      <c r="BM23" s="624"/>
      <c r="BN23" s="625"/>
      <c r="BO23" s="626" t="s">
        <v>122</v>
      </c>
      <c r="BP23" s="626"/>
      <c r="BQ23" s="626"/>
      <c r="BR23" s="626"/>
      <c r="BS23" s="627" t="s">
        <v>122</v>
      </c>
      <c r="BT23" s="627"/>
      <c r="BU23" s="627"/>
      <c r="BV23" s="627"/>
      <c r="BW23" s="627"/>
      <c r="BX23" s="627"/>
      <c r="BY23" s="627"/>
      <c r="BZ23" s="627"/>
      <c r="CA23" s="627"/>
      <c r="CB23" s="631"/>
      <c r="CD23" s="605" t="s">
        <v>212</v>
      </c>
      <c r="CE23" s="606"/>
      <c r="CF23" s="606"/>
      <c r="CG23" s="606"/>
      <c r="CH23" s="606"/>
      <c r="CI23" s="606"/>
      <c r="CJ23" s="606"/>
      <c r="CK23" s="606"/>
      <c r="CL23" s="606"/>
      <c r="CM23" s="606"/>
      <c r="CN23" s="606"/>
      <c r="CO23" s="606"/>
      <c r="CP23" s="606"/>
      <c r="CQ23" s="607"/>
      <c r="CR23" s="605" t="s">
        <v>273</v>
      </c>
      <c r="CS23" s="606"/>
      <c r="CT23" s="606"/>
      <c r="CU23" s="606"/>
      <c r="CV23" s="606"/>
      <c r="CW23" s="606"/>
      <c r="CX23" s="606"/>
      <c r="CY23" s="607"/>
      <c r="CZ23" s="605" t="s">
        <v>274</v>
      </c>
      <c r="DA23" s="606"/>
      <c r="DB23" s="606"/>
      <c r="DC23" s="607"/>
      <c r="DD23" s="605" t="s">
        <v>275</v>
      </c>
      <c r="DE23" s="606"/>
      <c r="DF23" s="606"/>
      <c r="DG23" s="606"/>
      <c r="DH23" s="606"/>
      <c r="DI23" s="606"/>
      <c r="DJ23" s="606"/>
      <c r="DK23" s="607"/>
      <c r="DL23" s="650" t="s">
        <v>276</v>
      </c>
      <c r="DM23" s="651"/>
      <c r="DN23" s="651"/>
      <c r="DO23" s="651"/>
      <c r="DP23" s="651"/>
      <c r="DQ23" s="651"/>
      <c r="DR23" s="651"/>
      <c r="DS23" s="651"/>
      <c r="DT23" s="651"/>
      <c r="DU23" s="651"/>
      <c r="DV23" s="652"/>
      <c r="DW23" s="605" t="s">
        <v>277</v>
      </c>
      <c r="DX23" s="606"/>
      <c r="DY23" s="606"/>
      <c r="DZ23" s="606"/>
      <c r="EA23" s="606"/>
      <c r="EB23" s="606"/>
      <c r="EC23" s="607"/>
    </row>
    <row r="24" spans="2:133" ht="11.25" customHeight="1" x14ac:dyDescent="0.15">
      <c r="B24" s="620" t="s">
        <v>278</v>
      </c>
      <c r="C24" s="621"/>
      <c r="D24" s="621"/>
      <c r="E24" s="621"/>
      <c r="F24" s="621"/>
      <c r="G24" s="621"/>
      <c r="H24" s="621"/>
      <c r="I24" s="621"/>
      <c r="J24" s="621"/>
      <c r="K24" s="621"/>
      <c r="L24" s="621"/>
      <c r="M24" s="621"/>
      <c r="N24" s="621"/>
      <c r="O24" s="621"/>
      <c r="P24" s="621"/>
      <c r="Q24" s="622"/>
      <c r="R24" s="623" t="s">
        <v>122</v>
      </c>
      <c r="S24" s="624"/>
      <c r="T24" s="624"/>
      <c r="U24" s="624"/>
      <c r="V24" s="624"/>
      <c r="W24" s="624"/>
      <c r="X24" s="624"/>
      <c r="Y24" s="625"/>
      <c r="Z24" s="626" t="s">
        <v>122</v>
      </c>
      <c r="AA24" s="626"/>
      <c r="AB24" s="626"/>
      <c r="AC24" s="626"/>
      <c r="AD24" s="627" t="s">
        <v>122</v>
      </c>
      <c r="AE24" s="627"/>
      <c r="AF24" s="627"/>
      <c r="AG24" s="627"/>
      <c r="AH24" s="627"/>
      <c r="AI24" s="627"/>
      <c r="AJ24" s="627"/>
      <c r="AK24" s="627"/>
      <c r="AL24" s="628" t="s">
        <v>122</v>
      </c>
      <c r="AM24" s="629"/>
      <c r="AN24" s="629"/>
      <c r="AO24" s="630"/>
      <c r="AP24" s="620" t="s">
        <v>279</v>
      </c>
      <c r="AQ24" s="639"/>
      <c r="AR24" s="639"/>
      <c r="AS24" s="639"/>
      <c r="AT24" s="639"/>
      <c r="AU24" s="639"/>
      <c r="AV24" s="639"/>
      <c r="AW24" s="639"/>
      <c r="AX24" s="639"/>
      <c r="AY24" s="639"/>
      <c r="AZ24" s="639"/>
      <c r="BA24" s="639"/>
      <c r="BB24" s="639"/>
      <c r="BC24" s="639"/>
      <c r="BD24" s="639"/>
      <c r="BE24" s="639"/>
      <c r="BF24" s="640"/>
      <c r="BG24" s="623" t="s">
        <v>122</v>
      </c>
      <c r="BH24" s="624"/>
      <c r="BI24" s="624"/>
      <c r="BJ24" s="624"/>
      <c r="BK24" s="624"/>
      <c r="BL24" s="624"/>
      <c r="BM24" s="624"/>
      <c r="BN24" s="625"/>
      <c r="BO24" s="626" t="s">
        <v>122</v>
      </c>
      <c r="BP24" s="626"/>
      <c r="BQ24" s="626"/>
      <c r="BR24" s="626"/>
      <c r="BS24" s="627" t="s">
        <v>122</v>
      </c>
      <c r="BT24" s="627"/>
      <c r="BU24" s="627"/>
      <c r="BV24" s="627"/>
      <c r="BW24" s="627"/>
      <c r="BX24" s="627"/>
      <c r="BY24" s="627"/>
      <c r="BZ24" s="627"/>
      <c r="CA24" s="627"/>
      <c r="CB24" s="631"/>
      <c r="CD24" s="609" t="s">
        <v>280</v>
      </c>
      <c r="CE24" s="610"/>
      <c r="CF24" s="610"/>
      <c r="CG24" s="610"/>
      <c r="CH24" s="610"/>
      <c r="CI24" s="610"/>
      <c r="CJ24" s="610"/>
      <c r="CK24" s="610"/>
      <c r="CL24" s="610"/>
      <c r="CM24" s="610"/>
      <c r="CN24" s="610"/>
      <c r="CO24" s="610"/>
      <c r="CP24" s="610"/>
      <c r="CQ24" s="611"/>
      <c r="CR24" s="612">
        <v>1462297</v>
      </c>
      <c r="CS24" s="613"/>
      <c r="CT24" s="613"/>
      <c r="CU24" s="613"/>
      <c r="CV24" s="613"/>
      <c r="CW24" s="613"/>
      <c r="CX24" s="613"/>
      <c r="CY24" s="614"/>
      <c r="CZ24" s="617">
        <v>29</v>
      </c>
      <c r="DA24" s="618"/>
      <c r="DB24" s="618"/>
      <c r="DC24" s="634"/>
      <c r="DD24" s="653">
        <v>1292886</v>
      </c>
      <c r="DE24" s="613"/>
      <c r="DF24" s="613"/>
      <c r="DG24" s="613"/>
      <c r="DH24" s="613"/>
      <c r="DI24" s="613"/>
      <c r="DJ24" s="613"/>
      <c r="DK24" s="614"/>
      <c r="DL24" s="653">
        <v>1148224</v>
      </c>
      <c r="DM24" s="613"/>
      <c r="DN24" s="613"/>
      <c r="DO24" s="613"/>
      <c r="DP24" s="613"/>
      <c r="DQ24" s="613"/>
      <c r="DR24" s="613"/>
      <c r="DS24" s="613"/>
      <c r="DT24" s="613"/>
      <c r="DU24" s="613"/>
      <c r="DV24" s="614"/>
      <c r="DW24" s="617">
        <v>41</v>
      </c>
      <c r="DX24" s="618"/>
      <c r="DY24" s="618"/>
      <c r="DZ24" s="618"/>
      <c r="EA24" s="618"/>
      <c r="EB24" s="618"/>
      <c r="EC24" s="619"/>
    </row>
    <row r="25" spans="2:133" ht="11.25" customHeight="1" x14ac:dyDescent="0.15">
      <c r="B25" s="620" t="s">
        <v>281</v>
      </c>
      <c r="C25" s="621"/>
      <c r="D25" s="621"/>
      <c r="E25" s="621"/>
      <c r="F25" s="621"/>
      <c r="G25" s="621"/>
      <c r="H25" s="621"/>
      <c r="I25" s="621"/>
      <c r="J25" s="621"/>
      <c r="K25" s="621"/>
      <c r="L25" s="621"/>
      <c r="M25" s="621"/>
      <c r="N25" s="621"/>
      <c r="O25" s="621"/>
      <c r="P25" s="621"/>
      <c r="Q25" s="622"/>
      <c r="R25" s="623">
        <v>3122837</v>
      </c>
      <c r="S25" s="624"/>
      <c r="T25" s="624"/>
      <c r="U25" s="624"/>
      <c r="V25" s="624"/>
      <c r="W25" s="624"/>
      <c r="X25" s="624"/>
      <c r="Y25" s="625"/>
      <c r="Z25" s="626">
        <v>61.3</v>
      </c>
      <c r="AA25" s="626"/>
      <c r="AB25" s="626"/>
      <c r="AC25" s="626"/>
      <c r="AD25" s="627">
        <v>2778439</v>
      </c>
      <c r="AE25" s="627"/>
      <c r="AF25" s="627"/>
      <c r="AG25" s="627"/>
      <c r="AH25" s="627"/>
      <c r="AI25" s="627"/>
      <c r="AJ25" s="627"/>
      <c r="AK25" s="627"/>
      <c r="AL25" s="628">
        <v>99.9</v>
      </c>
      <c r="AM25" s="629"/>
      <c r="AN25" s="629"/>
      <c r="AO25" s="630"/>
      <c r="AP25" s="620" t="s">
        <v>282</v>
      </c>
      <c r="AQ25" s="639"/>
      <c r="AR25" s="639"/>
      <c r="AS25" s="639"/>
      <c r="AT25" s="639"/>
      <c r="AU25" s="639"/>
      <c r="AV25" s="639"/>
      <c r="AW25" s="639"/>
      <c r="AX25" s="639"/>
      <c r="AY25" s="639"/>
      <c r="AZ25" s="639"/>
      <c r="BA25" s="639"/>
      <c r="BB25" s="639"/>
      <c r="BC25" s="639"/>
      <c r="BD25" s="639"/>
      <c r="BE25" s="639"/>
      <c r="BF25" s="640"/>
      <c r="BG25" s="623" t="s">
        <v>122</v>
      </c>
      <c r="BH25" s="624"/>
      <c r="BI25" s="624"/>
      <c r="BJ25" s="624"/>
      <c r="BK25" s="624"/>
      <c r="BL25" s="624"/>
      <c r="BM25" s="624"/>
      <c r="BN25" s="625"/>
      <c r="BO25" s="626" t="s">
        <v>122</v>
      </c>
      <c r="BP25" s="626"/>
      <c r="BQ25" s="626"/>
      <c r="BR25" s="626"/>
      <c r="BS25" s="627" t="s">
        <v>122</v>
      </c>
      <c r="BT25" s="627"/>
      <c r="BU25" s="627"/>
      <c r="BV25" s="627"/>
      <c r="BW25" s="627"/>
      <c r="BX25" s="627"/>
      <c r="BY25" s="627"/>
      <c r="BZ25" s="627"/>
      <c r="CA25" s="627"/>
      <c r="CB25" s="631"/>
      <c r="CD25" s="620" t="s">
        <v>283</v>
      </c>
      <c r="CE25" s="621"/>
      <c r="CF25" s="621"/>
      <c r="CG25" s="621"/>
      <c r="CH25" s="621"/>
      <c r="CI25" s="621"/>
      <c r="CJ25" s="621"/>
      <c r="CK25" s="621"/>
      <c r="CL25" s="621"/>
      <c r="CM25" s="621"/>
      <c r="CN25" s="621"/>
      <c r="CO25" s="621"/>
      <c r="CP25" s="621"/>
      <c r="CQ25" s="622"/>
      <c r="CR25" s="623">
        <v>685432</v>
      </c>
      <c r="CS25" s="654"/>
      <c r="CT25" s="654"/>
      <c r="CU25" s="654"/>
      <c r="CV25" s="654"/>
      <c r="CW25" s="654"/>
      <c r="CX25" s="654"/>
      <c r="CY25" s="655"/>
      <c r="CZ25" s="628">
        <v>13.6</v>
      </c>
      <c r="DA25" s="656"/>
      <c r="DB25" s="656"/>
      <c r="DC25" s="658"/>
      <c r="DD25" s="632">
        <v>636898</v>
      </c>
      <c r="DE25" s="654"/>
      <c r="DF25" s="654"/>
      <c r="DG25" s="654"/>
      <c r="DH25" s="654"/>
      <c r="DI25" s="654"/>
      <c r="DJ25" s="654"/>
      <c r="DK25" s="655"/>
      <c r="DL25" s="632">
        <v>535710</v>
      </c>
      <c r="DM25" s="654"/>
      <c r="DN25" s="654"/>
      <c r="DO25" s="654"/>
      <c r="DP25" s="654"/>
      <c r="DQ25" s="654"/>
      <c r="DR25" s="654"/>
      <c r="DS25" s="654"/>
      <c r="DT25" s="654"/>
      <c r="DU25" s="654"/>
      <c r="DV25" s="655"/>
      <c r="DW25" s="628">
        <v>19.100000000000001</v>
      </c>
      <c r="DX25" s="656"/>
      <c r="DY25" s="656"/>
      <c r="DZ25" s="656"/>
      <c r="EA25" s="656"/>
      <c r="EB25" s="656"/>
      <c r="EC25" s="657"/>
    </row>
    <row r="26" spans="2:133" ht="11.25" customHeight="1" x14ac:dyDescent="0.15">
      <c r="B26" s="620" t="s">
        <v>284</v>
      </c>
      <c r="C26" s="621"/>
      <c r="D26" s="621"/>
      <c r="E26" s="621"/>
      <c r="F26" s="621"/>
      <c r="G26" s="621"/>
      <c r="H26" s="621"/>
      <c r="I26" s="621"/>
      <c r="J26" s="621"/>
      <c r="K26" s="621"/>
      <c r="L26" s="621"/>
      <c r="M26" s="621"/>
      <c r="N26" s="621"/>
      <c r="O26" s="621"/>
      <c r="P26" s="621"/>
      <c r="Q26" s="622"/>
      <c r="R26" s="623" t="s">
        <v>122</v>
      </c>
      <c r="S26" s="624"/>
      <c r="T26" s="624"/>
      <c r="U26" s="624"/>
      <c r="V26" s="624"/>
      <c r="W26" s="624"/>
      <c r="X26" s="624"/>
      <c r="Y26" s="625"/>
      <c r="Z26" s="626" t="s">
        <v>122</v>
      </c>
      <c r="AA26" s="626"/>
      <c r="AB26" s="626"/>
      <c r="AC26" s="626"/>
      <c r="AD26" s="627" t="s">
        <v>122</v>
      </c>
      <c r="AE26" s="627"/>
      <c r="AF26" s="627"/>
      <c r="AG26" s="627"/>
      <c r="AH26" s="627"/>
      <c r="AI26" s="627"/>
      <c r="AJ26" s="627"/>
      <c r="AK26" s="627"/>
      <c r="AL26" s="628" t="s">
        <v>122</v>
      </c>
      <c r="AM26" s="629"/>
      <c r="AN26" s="629"/>
      <c r="AO26" s="630"/>
      <c r="AP26" s="620" t="s">
        <v>285</v>
      </c>
      <c r="AQ26" s="639"/>
      <c r="AR26" s="639"/>
      <c r="AS26" s="639"/>
      <c r="AT26" s="639"/>
      <c r="AU26" s="639"/>
      <c r="AV26" s="639"/>
      <c r="AW26" s="639"/>
      <c r="AX26" s="639"/>
      <c r="AY26" s="639"/>
      <c r="AZ26" s="639"/>
      <c r="BA26" s="639"/>
      <c r="BB26" s="639"/>
      <c r="BC26" s="639"/>
      <c r="BD26" s="639"/>
      <c r="BE26" s="639"/>
      <c r="BF26" s="640"/>
      <c r="BG26" s="623" t="s">
        <v>122</v>
      </c>
      <c r="BH26" s="624"/>
      <c r="BI26" s="624"/>
      <c r="BJ26" s="624"/>
      <c r="BK26" s="624"/>
      <c r="BL26" s="624"/>
      <c r="BM26" s="624"/>
      <c r="BN26" s="625"/>
      <c r="BO26" s="626" t="s">
        <v>122</v>
      </c>
      <c r="BP26" s="626"/>
      <c r="BQ26" s="626"/>
      <c r="BR26" s="626"/>
      <c r="BS26" s="627" t="s">
        <v>122</v>
      </c>
      <c r="BT26" s="627"/>
      <c r="BU26" s="627"/>
      <c r="BV26" s="627"/>
      <c r="BW26" s="627"/>
      <c r="BX26" s="627"/>
      <c r="BY26" s="627"/>
      <c r="BZ26" s="627"/>
      <c r="CA26" s="627"/>
      <c r="CB26" s="631"/>
      <c r="CD26" s="620" t="s">
        <v>286</v>
      </c>
      <c r="CE26" s="621"/>
      <c r="CF26" s="621"/>
      <c r="CG26" s="621"/>
      <c r="CH26" s="621"/>
      <c r="CI26" s="621"/>
      <c r="CJ26" s="621"/>
      <c r="CK26" s="621"/>
      <c r="CL26" s="621"/>
      <c r="CM26" s="621"/>
      <c r="CN26" s="621"/>
      <c r="CO26" s="621"/>
      <c r="CP26" s="621"/>
      <c r="CQ26" s="622"/>
      <c r="CR26" s="623">
        <v>417294</v>
      </c>
      <c r="CS26" s="624"/>
      <c r="CT26" s="624"/>
      <c r="CU26" s="624"/>
      <c r="CV26" s="624"/>
      <c r="CW26" s="624"/>
      <c r="CX26" s="624"/>
      <c r="CY26" s="625"/>
      <c r="CZ26" s="628">
        <v>8.3000000000000007</v>
      </c>
      <c r="DA26" s="656"/>
      <c r="DB26" s="656"/>
      <c r="DC26" s="658"/>
      <c r="DD26" s="632">
        <v>385304</v>
      </c>
      <c r="DE26" s="624"/>
      <c r="DF26" s="624"/>
      <c r="DG26" s="624"/>
      <c r="DH26" s="624"/>
      <c r="DI26" s="624"/>
      <c r="DJ26" s="624"/>
      <c r="DK26" s="625"/>
      <c r="DL26" s="632" t="s">
        <v>122</v>
      </c>
      <c r="DM26" s="624"/>
      <c r="DN26" s="624"/>
      <c r="DO26" s="624"/>
      <c r="DP26" s="624"/>
      <c r="DQ26" s="624"/>
      <c r="DR26" s="624"/>
      <c r="DS26" s="624"/>
      <c r="DT26" s="624"/>
      <c r="DU26" s="624"/>
      <c r="DV26" s="625"/>
      <c r="DW26" s="628" t="s">
        <v>122</v>
      </c>
      <c r="DX26" s="656"/>
      <c r="DY26" s="656"/>
      <c r="DZ26" s="656"/>
      <c r="EA26" s="656"/>
      <c r="EB26" s="656"/>
      <c r="EC26" s="657"/>
    </row>
    <row r="27" spans="2:133" ht="11.25" customHeight="1" x14ac:dyDescent="0.15">
      <c r="B27" s="620" t="s">
        <v>287</v>
      </c>
      <c r="C27" s="621"/>
      <c r="D27" s="621"/>
      <c r="E27" s="621"/>
      <c r="F27" s="621"/>
      <c r="G27" s="621"/>
      <c r="H27" s="621"/>
      <c r="I27" s="621"/>
      <c r="J27" s="621"/>
      <c r="K27" s="621"/>
      <c r="L27" s="621"/>
      <c r="M27" s="621"/>
      <c r="N27" s="621"/>
      <c r="O27" s="621"/>
      <c r="P27" s="621"/>
      <c r="Q27" s="622"/>
      <c r="R27" s="623">
        <v>47787</v>
      </c>
      <c r="S27" s="624"/>
      <c r="T27" s="624"/>
      <c r="U27" s="624"/>
      <c r="V27" s="624"/>
      <c r="W27" s="624"/>
      <c r="X27" s="624"/>
      <c r="Y27" s="625"/>
      <c r="Z27" s="626">
        <v>0.9</v>
      </c>
      <c r="AA27" s="626"/>
      <c r="AB27" s="626"/>
      <c r="AC27" s="626"/>
      <c r="AD27" s="627" t="s">
        <v>122</v>
      </c>
      <c r="AE27" s="627"/>
      <c r="AF27" s="627"/>
      <c r="AG27" s="627"/>
      <c r="AH27" s="627"/>
      <c r="AI27" s="627"/>
      <c r="AJ27" s="627"/>
      <c r="AK27" s="627"/>
      <c r="AL27" s="628" t="s">
        <v>122</v>
      </c>
      <c r="AM27" s="629"/>
      <c r="AN27" s="629"/>
      <c r="AO27" s="630"/>
      <c r="AP27" s="620" t="s">
        <v>288</v>
      </c>
      <c r="AQ27" s="621"/>
      <c r="AR27" s="621"/>
      <c r="AS27" s="621"/>
      <c r="AT27" s="621"/>
      <c r="AU27" s="621"/>
      <c r="AV27" s="621"/>
      <c r="AW27" s="621"/>
      <c r="AX27" s="621"/>
      <c r="AY27" s="621"/>
      <c r="AZ27" s="621"/>
      <c r="BA27" s="621"/>
      <c r="BB27" s="621"/>
      <c r="BC27" s="621"/>
      <c r="BD27" s="621"/>
      <c r="BE27" s="621"/>
      <c r="BF27" s="622"/>
      <c r="BG27" s="623">
        <v>1510293</v>
      </c>
      <c r="BH27" s="624"/>
      <c r="BI27" s="624"/>
      <c r="BJ27" s="624"/>
      <c r="BK27" s="624"/>
      <c r="BL27" s="624"/>
      <c r="BM27" s="624"/>
      <c r="BN27" s="625"/>
      <c r="BO27" s="626">
        <v>100</v>
      </c>
      <c r="BP27" s="626"/>
      <c r="BQ27" s="626"/>
      <c r="BR27" s="626"/>
      <c r="BS27" s="627">
        <v>5097</v>
      </c>
      <c r="BT27" s="627"/>
      <c r="BU27" s="627"/>
      <c r="BV27" s="627"/>
      <c r="BW27" s="627"/>
      <c r="BX27" s="627"/>
      <c r="BY27" s="627"/>
      <c r="BZ27" s="627"/>
      <c r="CA27" s="627"/>
      <c r="CB27" s="631"/>
      <c r="CD27" s="620" t="s">
        <v>289</v>
      </c>
      <c r="CE27" s="621"/>
      <c r="CF27" s="621"/>
      <c r="CG27" s="621"/>
      <c r="CH27" s="621"/>
      <c r="CI27" s="621"/>
      <c r="CJ27" s="621"/>
      <c r="CK27" s="621"/>
      <c r="CL27" s="621"/>
      <c r="CM27" s="621"/>
      <c r="CN27" s="621"/>
      <c r="CO27" s="621"/>
      <c r="CP27" s="621"/>
      <c r="CQ27" s="622"/>
      <c r="CR27" s="623">
        <v>279629</v>
      </c>
      <c r="CS27" s="654"/>
      <c r="CT27" s="654"/>
      <c r="CU27" s="654"/>
      <c r="CV27" s="654"/>
      <c r="CW27" s="654"/>
      <c r="CX27" s="654"/>
      <c r="CY27" s="655"/>
      <c r="CZ27" s="628">
        <v>5.5</v>
      </c>
      <c r="DA27" s="656"/>
      <c r="DB27" s="656"/>
      <c r="DC27" s="658"/>
      <c r="DD27" s="632">
        <v>158752</v>
      </c>
      <c r="DE27" s="654"/>
      <c r="DF27" s="654"/>
      <c r="DG27" s="654"/>
      <c r="DH27" s="654"/>
      <c r="DI27" s="654"/>
      <c r="DJ27" s="654"/>
      <c r="DK27" s="655"/>
      <c r="DL27" s="632">
        <v>115278</v>
      </c>
      <c r="DM27" s="654"/>
      <c r="DN27" s="654"/>
      <c r="DO27" s="654"/>
      <c r="DP27" s="654"/>
      <c r="DQ27" s="654"/>
      <c r="DR27" s="654"/>
      <c r="DS27" s="654"/>
      <c r="DT27" s="654"/>
      <c r="DU27" s="654"/>
      <c r="DV27" s="655"/>
      <c r="DW27" s="628">
        <v>4.0999999999999996</v>
      </c>
      <c r="DX27" s="656"/>
      <c r="DY27" s="656"/>
      <c r="DZ27" s="656"/>
      <c r="EA27" s="656"/>
      <c r="EB27" s="656"/>
      <c r="EC27" s="657"/>
    </row>
    <row r="28" spans="2:133" ht="11.25" customHeight="1" x14ac:dyDescent="0.15">
      <c r="B28" s="620" t="s">
        <v>290</v>
      </c>
      <c r="C28" s="621"/>
      <c r="D28" s="621"/>
      <c r="E28" s="621"/>
      <c r="F28" s="621"/>
      <c r="G28" s="621"/>
      <c r="H28" s="621"/>
      <c r="I28" s="621"/>
      <c r="J28" s="621"/>
      <c r="K28" s="621"/>
      <c r="L28" s="621"/>
      <c r="M28" s="621"/>
      <c r="N28" s="621"/>
      <c r="O28" s="621"/>
      <c r="P28" s="621"/>
      <c r="Q28" s="622"/>
      <c r="R28" s="623">
        <v>101834</v>
      </c>
      <c r="S28" s="624"/>
      <c r="T28" s="624"/>
      <c r="U28" s="624"/>
      <c r="V28" s="624"/>
      <c r="W28" s="624"/>
      <c r="X28" s="624"/>
      <c r="Y28" s="625"/>
      <c r="Z28" s="626">
        <v>2</v>
      </c>
      <c r="AA28" s="626"/>
      <c r="AB28" s="626"/>
      <c r="AC28" s="626"/>
      <c r="AD28" s="627" t="s">
        <v>122</v>
      </c>
      <c r="AE28" s="627"/>
      <c r="AF28" s="627"/>
      <c r="AG28" s="627"/>
      <c r="AH28" s="627"/>
      <c r="AI28" s="627"/>
      <c r="AJ28" s="627"/>
      <c r="AK28" s="627"/>
      <c r="AL28" s="628" t="s">
        <v>122</v>
      </c>
      <c r="AM28" s="629"/>
      <c r="AN28" s="629"/>
      <c r="AO28" s="630"/>
      <c r="AP28" s="620"/>
      <c r="AQ28" s="621"/>
      <c r="AR28" s="621"/>
      <c r="AS28" s="621"/>
      <c r="AT28" s="621"/>
      <c r="AU28" s="621"/>
      <c r="AV28" s="621"/>
      <c r="AW28" s="621"/>
      <c r="AX28" s="621"/>
      <c r="AY28" s="621"/>
      <c r="AZ28" s="621"/>
      <c r="BA28" s="621"/>
      <c r="BB28" s="621"/>
      <c r="BC28" s="621"/>
      <c r="BD28" s="621"/>
      <c r="BE28" s="621"/>
      <c r="BF28" s="622"/>
      <c r="BG28" s="623"/>
      <c r="BH28" s="624"/>
      <c r="BI28" s="624"/>
      <c r="BJ28" s="624"/>
      <c r="BK28" s="624"/>
      <c r="BL28" s="624"/>
      <c r="BM28" s="624"/>
      <c r="BN28" s="625"/>
      <c r="BO28" s="626"/>
      <c r="BP28" s="626"/>
      <c r="BQ28" s="626"/>
      <c r="BR28" s="626"/>
      <c r="BS28" s="632"/>
      <c r="BT28" s="624"/>
      <c r="BU28" s="624"/>
      <c r="BV28" s="624"/>
      <c r="BW28" s="624"/>
      <c r="BX28" s="624"/>
      <c r="BY28" s="624"/>
      <c r="BZ28" s="624"/>
      <c r="CA28" s="624"/>
      <c r="CB28" s="633"/>
      <c r="CD28" s="620" t="s">
        <v>291</v>
      </c>
      <c r="CE28" s="621"/>
      <c r="CF28" s="621"/>
      <c r="CG28" s="621"/>
      <c r="CH28" s="621"/>
      <c r="CI28" s="621"/>
      <c r="CJ28" s="621"/>
      <c r="CK28" s="621"/>
      <c r="CL28" s="621"/>
      <c r="CM28" s="621"/>
      <c r="CN28" s="621"/>
      <c r="CO28" s="621"/>
      <c r="CP28" s="621"/>
      <c r="CQ28" s="622"/>
      <c r="CR28" s="623">
        <v>497236</v>
      </c>
      <c r="CS28" s="624"/>
      <c r="CT28" s="624"/>
      <c r="CU28" s="624"/>
      <c r="CV28" s="624"/>
      <c r="CW28" s="624"/>
      <c r="CX28" s="624"/>
      <c r="CY28" s="625"/>
      <c r="CZ28" s="628">
        <v>9.9</v>
      </c>
      <c r="DA28" s="656"/>
      <c r="DB28" s="656"/>
      <c r="DC28" s="658"/>
      <c r="DD28" s="632">
        <v>497236</v>
      </c>
      <c r="DE28" s="624"/>
      <c r="DF28" s="624"/>
      <c r="DG28" s="624"/>
      <c r="DH28" s="624"/>
      <c r="DI28" s="624"/>
      <c r="DJ28" s="624"/>
      <c r="DK28" s="625"/>
      <c r="DL28" s="632">
        <v>497236</v>
      </c>
      <c r="DM28" s="624"/>
      <c r="DN28" s="624"/>
      <c r="DO28" s="624"/>
      <c r="DP28" s="624"/>
      <c r="DQ28" s="624"/>
      <c r="DR28" s="624"/>
      <c r="DS28" s="624"/>
      <c r="DT28" s="624"/>
      <c r="DU28" s="624"/>
      <c r="DV28" s="625"/>
      <c r="DW28" s="628">
        <v>17.8</v>
      </c>
      <c r="DX28" s="656"/>
      <c r="DY28" s="656"/>
      <c r="DZ28" s="656"/>
      <c r="EA28" s="656"/>
      <c r="EB28" s="656"/>
      <c r="EC28" s="657"/>
    </row>
    <row r="29" spans="2:133" ht="11.25" customHeight="1" x14ac:dyDescent="0.15">
      <c r="B29" s="620" t="s">
        <v>292</v>
      </c>
      <c r="C29" s="621"/>
      <c r="D29" s="621"/>
      <c r="E29" s="621"/>
      <c r="F29" s="621"/>
      <c r="G29" s="621"/>
      <c r="H29" s="621"/>
      <c r="I29" s="621"/>
      <c r="J29" s="621"/>
      <c r="K29" s="621"/>
      <c r="L29" s="621"/>
      <c r="M29" s="621"/>
      <c r="N29" s="621"/>
      <c r="O29" s="621"/>
      <c r="P29" s="621"/>
      <c r="Q29" s="622"/>
      <c r="R29" s="623">
        <v>10735</v>
      </c>
      <c r="S29" s="624"/>
      <c r="T29" s="624"/>
      <c r="U29" s="624"/>
      <c r="V29" s="624"/>
      <c r="W29" s="624"/>
      <c r="X29" s="624"/>
      <c r="Y29" s="625"/>
      <c r="Z29" s="626">
        <v>0.2</v>
      </c>
      <c r="AA29" s="626"/>
      <c r="AB29" s="626"/>
      <c r="AC29" s="626"/>
      <c r="AD29" s="627" t="s">
        <v>122</v>
      </c>
      <c r="AE29" s="627"/>
      <c r="AF29" s="627"/>
      <c r="AG29" s="627"/>
      <c r="AH29" s="627"/>
      <c r="AI29" s="627"/>
      <c r="AJ29" s="627"/>
      <c r="AK29" s="627"/>
      <c r="AL29" s="628" t="s">
        <v>122</v>
      </c>
      <c r="AM29" s="629"/>
      <c r="AN29" s="629"/>
      <c r="AO29" s="630"/>
      <c r="AP29" s="644"/>
      <c r="AQ29" s="645"/>
      <c r="AR29" s="645"/>
      <c r="AS29" s="645"/>
      <c r="AT29" s="645"/>
      <c r="AU29" s="645"/>
      <c r="AV29" s="645"/>
      <c r="AW29" s="645"/>
      <c r="AX29" s="645"/>
      <c r="AY29" s="645"/>
      <c r="AZ29" s="645"/>
      <c r="BA29" s="645"/>
      <c r="BB29" s="645"/>
      <c r="BC29" s="645"/>
      <c r="BD29" s="645"/>
      <c r="BE29" s="645"/>
      <c r="BF29" s="646"/>
      <c r="BG29" s="623"/>
      <c r="BH29" s="624"/>
      <c r="BI29" s="624"/>
      <c r="BJ29" s="624"/>
      <c r="BK29" s="624"/>
      <c r="BL29" s="624"/>
      <c r="BM29" s="624"/>
      <c r="BN29" s="625"/>
      <c r="BO29" s="626"/>
      <c r="BP29" s="626"/>
      <c r="BQ29" s="626"/>
      <c r="BR29" s="626"/>
      <c r="BS29" s="627"/>
      <c r="BT29" s="627"/>
      <c r="BU29" s="627"/>
      <c r="BV29" s="627"/>
      <c r="BW29" s="627"/>
      <c r="BX29" s="627"/>
      <c r="BY29" s="627"/>
      <c r="BZ29" s="627"/>
      <c r="CA29" s="627"/>
      <c r="CB29" s="631"/>
      <c r="CD29" s="661" t="s">
        <v>293</v>
      </c>
      <c r="CE29" s="662"/>
      <c r="CF29" s="620" t="s">
        <v>66</v>
      </c>
      <c r="CG29" s="621"/>
      <c r="CH29" s="621"/>
      <c r="CI29" s="621"/>
      <c r="CJ29" s="621"/>
      <c r="CK29" s="621"/>
      <c r="CL29" s="621"/>
      <c r="CM29" s="621"/>
      <c r="CN29" s="621"/>
      <c r="CO29" s="621"/>
      <c r="CP29" s="621"/>
      <c r="CQ29" s="622"/>
      <c r="CR29" s="623">
        <v>495868</v>
      </c>
      <c r="CS29" s="654"/>
      <c r="CT29" s="654"/>
      <c r="CU29" s="654"/>
      <c r="CV29" s="654"/>
      <c r="CW29" s="654"/>
      <c r="CX29" s="654"/>
      <c r="CY29" s="655"/>
      <c r="CZ29" s="628">
        <v>9.8000000000000007</v>
      </c>
      <c r="DA29" s="656"/>
      <c r="DB29" s="656"/>
      <c r="DC29" s="658"/>
      <c r="DD29" s="632">
        <v>495868</v>
      </c>
      <c r="DE29" s="654"/>
      <c r="DF29" s="654"/>
      <c r="DG29" s="654"/>
      <c r="DH29" s="654"/>
      <c r="DI29" s="654"/>
      <c r="DJ29" s="654"/>
      <c r="DK29" s="655"/>
      <c r="DL29" s="632">
        <v>495868</v>
      </c>
      <c r="DM29" s="654"/>
      <c r="DN29" s="654"/>
      <c r="DO29" s="654"/>
      <c r="DP29" s="654"/>
      <c r="DQ29" s="654"/>
      <c r="DR29" s="654"/>
      <c r="DS29" s="654"/>
      <c r="DT29" s="654"/>
      <c r="DU29" s="654"/>
      <c r="DV29" s="655"/>
      <c r="DW29" s="628">
        <v>17.7</v>
      </c>
      <c r="DX29" s="656"/>
      <c r="DY29" s="656"/>
      <c r="DZ29" s="656"/>
      <c r="EA29" s="656"/>
      <c r="EB29" s="656"/>
      <c r="EC29" s="657"/>
    </row>
    <row r="30" spans="2:133" ht="11.25" customHeight="1" x14ac:dyDescent="0.15">
      <c r="B30" s="620" t="s">
        <v>294</v>
      </c>
      <c r="C30" s="621"/>
      <c r="D30" s="621"/>
      <c r="E30" s="621"/>
      <c r="F30" s="621"/>
      <c r="G30" s="621"/>
      <c r="H30" s="621"/>
      <c r="I30" s="621"/>
      <c r="J30" s="621"/>
      <c r="K30" s="621"/>
      <c r="L30" s="621"/>
      <c r="M30" s="621"/>
      <c r="N30" s="621"/>
      <c r="O30" s="621"/>
      <c r="P30" s="621"/>
      <c r="Q30" s="622"/>
      <c r="R30" s="623">
        <v>462652</v>
      </c>
      <c r="S30" s="624"/>
      <c r="T30" s="624"/>
      <c r="U30" s="624"/>
      <c r="V30" s="624"/>
      <c r="W30" s="624"/>
      <c r="X30" s="624"/>
      <c r="Y30" s="625"/>
      <c r="Z30" s="626">
        <v>9.1</v>
      </c>
      <c r="AA30" s="626"/>
      <c r="AB30" s="626"/>
      <c r="AC30" s="626"/>
      <c r="AD30" s="627" t="s">
        <v>122</v>
      </c>
      <c r="AE30" s="627"/>
      <c r="AF30" s="627"/>
      <c r="AG30" s="627"/>
      <c r="AH30" s="627"/>
      <c r="AI30" s="627"/>
      <c r="AJ30" s="627"/>
      <c r="AK30" s="627"/>
      <c r="AL30" s="628" t="s">
        <v>122</v>
      </c>
      <c r="AM30" s="629"/>
      <c r="AN30" s="629"/>
      <c r="AO30" s="630"/>
      <c r="AP30" s="605" t="s">
        <v>212</v>
      </c>
      <c r="AQ30" s="606"/>
      <c r="AR30" s="606"/>
      <c r="AS30" s="606"/>
      <c r="AT30" s="606"/>
      <c r="AU30" s="606"/>
      <c r="AV30" s="606"/>
      <c r="AW30" s="606"/>
      <c r="AX30" s="606"/>
      <c r="AY30" s="606"/>
      <c r="AZ30" s="606"/>
      <c r="BA30" s="606"/>
      <c r="BB30" s="606"/>
      <c r="BC30" s="606"/>
      <c r="BD30" s="606"/>
      <c r="BE30" s="606"/>
      <c r="BF30" s="607"/>
      <c r="BG30" s="605" t="s">
        <v>295</v>
      </c>
      <c r="BH30" s="659"/>
      <c r="BI30" s="659"/>
      <c r="BJ30" s="659"/>
      <c r="BK30" s="659"/>
      <c r="BL30" s="659"/>
      <c r="BM30" s="659"/>
      <c r="BN30" s="659"/>
      <c r="BO30" s="659"/>
      <c r="BP30" s="659"/>
      <c r="BQ30" s="660"/>
      <c r="BR30" s="605" t="s">
        <v>296</v>
      </c>
      <c r="BS30" s="659"/>
      <c r="BT30" s="659"/>
      <c r="BU30" s="659"/>
      <c r="BV30" s="659"/>
      <c r="BW30" s="659"/>
      <c r="BX30" s="659"/>
      <c r="BY30" s="659"/>
      <c r="BZ30" s="659"/>
      <c r="CA30" s="659"/>
      <c r="CB30" s="660"/>
      <c r="CD30" s="663"/>
      <c r="CE30" s="664"/>
      <c r="CF30" s="620" t="s">
        <v>297</v>
      </c>
      <c r="CG30" s="621"/>
      <c r="CH30" s="621"/>
      <c r="CI30" s="621"/>
      <c r="CJ30" s="621"/>
      <c r="CK30" s="621"/>
      <c r="CL30" s="621"/>
      <c r="CM30" s="621"/>
      <c r="CN30" s="621"/>
      <c r="CO30" s="621"/>
      <c r="CP30" s="621"/>
      <c r="CQ30" s="622"/>
      <c r="CR30" s="623">
        <v>480547</v>
      </c>
      <c r="CS30" s="624"/>
      <c r="CT30" s="624"/>
      <c r="CU30" s="624"/>
      <c r="CV30" s="624"/>
      <c r="CW30" s="624"/>
      <c r="CX30" s="624"/>
      <c r="CY30" s="625"/>
      <c r="CZ30" s="628">
        <v>9.5</v>
      </c>
      <c r="DA30" s="656"/>
      <c r="DB30" s="656"/>
      <c r="DC30" s="658"/>
      <c r="DD30" s="632">
        <v>480547</v>
      </c>
      <c r="DE30" s="624"/>
      <c r="DF30" s="624"/>
      <c r="DG30" s="624"/>
      <c r="DH30" s="624"/>
      <c r="DI30" s="624"/>
      <c r="DJ30" s="624"/>
      <c r="DK30" s="625"/>
      <c r="DL30" s="632">
        <v>480547</v>
      </c>
      <c r="DM30" s="624"/>
      <c r="DN30" s="624"/>
      <c r="DO30" s="624"/>
      <c r="DP30" s="624"/>
      <c r="DQ30" s="624"/>
      <c r="DR30" s="624"/>
      <c r="DS30" s="624"/>
      <c r="DT30" s="624"/>
      <c r="DU30" s="624"/>
      <c r="DV30" s="625"/>
      <c r="DW30" s="628">
        <v>17.2</v>
      </c>
      <c r="DX30" s="656"/>
      <c r="DY30" s="656"/>
      <c r="DZ30" s="656"/>
      <c r="EA30" s="656"/>
      <c r="EB30" s="656"/>
      <c r="EC30" s="657"/>
    </row>
    <row r="31" spans="2:133" ht="11.25" customHeight="1" x14ac:dyDescent="0.15">
      <c r="B31" s="636" t="s">
        <v>298</v>
      </c>
      <c r="C31" s="637"/>
      <c r="D31" s="637"/>
      <c r="E31" s="637"/>
      <c r="F31" s="637"/>
      <c r="G31" s="637"/>
      <c r="H31" s="637"/>
      <c r="I31" s="637"/>
      <c r="J31" s="637"/>
      <c r="K31" s="637"/>
      <c r="L31" s="637"/>
      <c r="M31" s="637"/>
      <c r="N31" s="637"/>
      <c r="O31" s="637"/>
      <c r="P31" s="637"/>
      <c r="Q31" s="638"/>
      <c r="R31" s="623" t="s">
        <v>122</v>
      </c>
      <c r="S31" s="624"/>
      <c r="T31" s="624"/>
      <c r="U31" s="624"/>
      <c r="V31" s="624"/>
      <c r="W31" s="624"/>
      <c r="X31" s="624"/>
      <c r="Y31" s="625"/>
      <c r="Z31" s="626" t="s">
        <v>122</v>
      </c>
      <c r="AA31" s="626"/>
      <c r="AB31" s="626"/>
      <c r="AC31" s="626"/>
      <c r="AD31" s="627" t="s">
        <v>122</v>
      </c>
      <c r="AE31" s="627"/>
      <c r="AF31" s="627"/>
      <c r="AG31" s="627"/>
      <c r="AH31" s="627"/>
      <c r="AI31" s="627"/>
      <c r="AJ31" s="627"/>
      <c r="AK31" s="627"/>
      <c r="AL31" s="628" t="s">
        <v>122</v>
      </c>
      <c r="AM31" s="629"/>
      <c r="AN31" s="629"/>
      <c r="AO31" s="630"/>
      <c r="AP31" s="667" t="s">
        <v>299</v>
      </c>
      <c r="AQ31" s="668"/>
      <c r="AR31" s="668"/>
      <c r="AS31" s="668"/>
      <c r="AT31" s="673" t="s">
        <v>300</v>
      </c>
      <c r="AU31" s="206"/>
      <c r="AV31" s="206"/>
      <c r="AW31" s="206"/>
      <c r="AX31" s="609" t="s">
        <v>178</v>
      </c>
      <c r="AY31" s="610"/>
      <c r="AZ31" s="610"/>
      <c r="BA31" s="610"/>
      <c r="BB31" s="610"/>
      <c r="BC31" s="610"/>
      <c r="BD31" s="610"/>
      <c r="BE31" s="610"/>
      <c r="BF31" s="611"/>
      <c r="BG31" s="676">
        <v>99.9</v>
      </c>
      <c r="BH31" s="677"/>
      <c r="BI31" s="677"/>
      <c r="BJ31" s="677"/>
      <c r="BK31" s="677"/>
      <c r="BL31" s="677"/>
      <c r="BM31" s="618">
        <v>99.9</v>
      </c>
      <c r="BN31" s="677"/>
      <c r="BO31" s="677"/>
      <c r="BP31" s="677"/>
      <c r="BQ31" s="678"/>
      <c r="BR31" s="676">
        <v>99.9</v>
      </c>
      <c r="BS31" s="677"/>
      <c r="BT31" s="677"/>
      <c r="BU31" s="677"/>
      <c r="BV31" s="677"/>
      <c r="BW31" s="677"/>
      <c r="BX31" s="618">
        <v>99.9</v>
      </c>
      <c r="BY31" s="677"/>
      <c r="BZ31" s="677"/>
      <c r="CA31" s="677"/>
      <c r="CB31" s="678"/>
      <c r="CD31" s="663"/>
      <c r="CE31" s="664"/>
      <c r="CF31" s="620" t="s">
        <v>301</v>
      </c>
      <c r="CG31" s="621"/>
      <c r="CH31" s="621"/>
      <c r="CI31" s="621"/>
      <c r="CJ31" s="621"/>
      <c r="CK31" s="621"/>
      <c r="CL31" s="621"/>
      <c r="CM31" s="621"/>
      <c r="CN31" s="621"/>
      <c r="CO31" s="621"/>
      <c r="CP31" s="621"/>
      <c r="CQ31" s="622"/>
      <c r="CR31" s="623">
        <v>15321</v>
      </c>
      <c r="CS31" s="654"/>
      <c r="CT31" s="654"/>
      <c r="CU31" s="654"/>
      <c r="CV31" s="654"/>
      <c r="CW31" s="654"/>
      <c r="CX31" s="654"/>
      <c r="CY31" s="655"/>
      <c r="CZ31" s="628">
        <v>0.3</v>
      </c>
      <c r="DA31" s="656"/>
      <c r="DB31" s="656"/>
      <c r="DC31" s="658"/>
      <c r="DD31" s="632">
        <v>15321</v>
      </c>
      <c r="DE31" s="654"/>
      <c r="DF31" s="654"/>
      <c r="DG31" s="654"/>
      <c r="DH31" s="654"/>
      <c r="DI31" s="654"/>
      <c r="DJ31" s="654"/>
      <c r="DK31" s="655"/>
      <c r="DL31" s="632">
        <v>15321</v>
      </c>
      <c r="DM31" s="654"/>
      <c r="DN31" s="654"/>
      <c r="DO31" s="654"/>
      <c r="DP31" s="654"/>
      <c r="DQ31" s="654"/>
      <c r="DR31" s="654"/>
      <c r="DS31" s="654"/>
      <c r="DT31" s="654"/>
      <c r="DU31" s="654"/>
      <c r="DV31" s="655"/>
      <c r="DW31" s="628">
        <v>0.5</v>
      </c>
      <c r="DX31" s="656"/>
      <c r="DY31" s="656"/>
      <c r="DZ31" s="656"/>
      <c r="EA31" s="656"/>
      <c r="EB31" s="656"/>
      <c r="EC31" s="657"/>
    </row>
    <row r="32" spans="2:133" ht="11.25" customHeight="1" x14ac:dyDescent="0.15">
      <c r="B32" s="620" t="s">
        <v>302</v>
      </c>
      <c r="C32" s="621"/>
      <c r="D32" s="621"/>
      <c r="E32" s="621"/>
      <c r="F32" s="621"/>
      <c r="G32" s="621"/>
      <c r="H32" s="621"/>
      <c r="I32" s="621"/>
      <c r="J32" s="621"/>
      <c r="K32" s="621"/>
      <c r="L32" s="621"/>
      <c r="M32" s="621"/>
      <c r="N32" s="621"/>
      <c r="O32" s="621"/>
      <c r="P32" s="621"/>
      <c r="Q32" s="622"/>
      <c r="R32" s="623">
        <v>183747</v>
      </c>
      <c r="S32" s="624"/>
      <c r="T32" s="624"/>
      <c r="U32" s="624"/>
      <c r="V32" s="624"/>
      <c r="W32" s="624"/>
      <c r="X32" s="624"/>
      <c r="Y32" s="625"/>
      <c r="Z32" s="626">
        <v>3.6</v>
      </c>
      <c r="AA32" s="626"/>
      <c r="AB32" s="626"/>
      <c r="AC32" s="626"/>
      <c r="AD32" s="627" t="s">
        <v>122</v>
      </c>
      <c r="AE32" s="627"/>
      <c r="AF32" s="627"/>
      <c r="AG32" s="627"/>
      <c r="AH32" s="627"/>
      <c r="AI32" s="627"/>
      <c r="AJ32" s="627"/>
      <c r="AK32" s="627"/>
      <c r="AL32" s="628" t="s">
        <v>122</v>
      </c>
      <c r="AM32" s="629"/>
      <c r="AN32" s="629"/>
      <c r="AO32" s="630"/>
      <c r="AP32" s="669"/>
      <c r="AQ32" s="670"/>
      <c r="AR32" s="670"/>
      <c r="AS32" s="670"/>
      <c r="AT32" s="674"/>
      <c r="AU32" s="202" t="s">
        <v>303</v>
      </c>
      <c r="AX32" s="620" t="s">
        <v>304</v>
      </c>
      <c r="AY32" s="621"/>
      <c r="AZ32" s="621"/>
      <c r="BA32" s="621"/>
      <c r="BB32" s="621"/>
      <c r="BC32" s="621"/>
      <c r="BD32" s="621"/>
      <c r="BE32" s="621"/>
      <c r="BF32" s="622"/>
      <c r="BG32" s="679">
        <v>99.5</v>
      </c>
      <c r="BH32" s="654"/>
      <c r="BI32" s="654"/>
      <c r="BJ32" s="654"/>
      <c r="BK32" s="654"/>
      <c r="BL32" s="654"/>
      <c r="BM32" s="629">
        <v>99.4</v>
      </c>
      <c r="BN32" s="654"/>
      <c r="BO32" s="654"/>
      <c r="BP32" s="654"/>
      <c r="BQ32" s="680"/>
      <c r="BR32" s="679">
        <v>99.6</v>
      </c>
      <c r="BS32" s="654"/>
      <c r="BT32" s="654"/>
      <c r="BU32" s="654"/>
      <c r="BV32" s="654"/>
      <c r="BW32" s="654"/>
      <c r="BX32" s="629">
        <v>99.4</v>
      </c>
      <c r="BY32" s="654"/>
      <c r="BZ32" s="654"/>
      <c r="CA32" s="654"/>
      <c r="CB32" s="680"/>
      <c r="CD32" s="665"/>
      <c r="CE32" s="666"/>
      <c r="CF32" s="620" t="s">
        <v>305</v>
      </c>
      <c r="CG32" s="621"/>
      <c r="CH32" s="621"/>
      <c r="CI32" s="621"/>
      <c r="CJ32" s="621"/>
      <c r="CK32" s="621"/>
      <c r="CL32" s="621"/>
      <c r="CM32" s="621"/>
      <c r="CN32" s="621"/>
      <c r="CO32" s="621"/>
      <c r="CP32" s="621"/>
      <c r="CQ32" s="622"/>
      <c r="CR32" s="623">
        <v>1368</v>
      </c>
      <c r="CS32" s="624"/>
      <c r="CT32" s="624"/>
      <c r="CU32" s="624"/>
      <c r="CV32" s="624"/>
      <c r="CW32" s="624"/>
      <c r="CX32" s="624"/>
      <c r="CY32" s="625"/>
      <c r="CZ32" s="628">
        <v>0</v>
      </c>
      <c r="DA32" s="656"/>
      <c r="DB32" s="656"/>
      <c r="DC32" s="658"/>
      <c r="DD32" s="632">
        <v>1368</v>
      </c>
      <c r="DE32" s="624"/>
      <c r="DF32" s="624"/>
      <c r="DG32" s="624"/>
      <c r="DH32" s="624"/>
      <c r="DI32" s="624"/>
      <c r="DJ32" s="624"/>
      <c r="DK32" s="625"/>
      <c r="DL32" s="632">
        <v>1368</v>
      </c>
      <c r="DM32" s="624"/>
      <c r="DN32" s="624"/>
      <c r="DO32" s="624"/>
      <c r="DP32" s="624"/>
      <c r="DQ32" s="624"/>
      <c r="DR32" s="624"/>
      <c r="DS32" s="624"/>
      <c r="DT32" s="624"/>
      <c r="DU32" s="624"/>
      <c r="DV32" s="625"/>
      <c r="DW32" s="628">
        <v>0</v>
      </c>
      <c r="DX32" s="656"/>
      <c r="DY32" s="656"/>
      <c r="DZ32" s="656"/>
      <c r="EA32" s="656"/>
      <c r="EB32" s="656"/>
      <c r="EC32" s="657"/>
    </row>
    <row r="33" spans="2:133" ht="11.25" customHeight="1" x14ac:dyDescent="0.15">
      <c r="B33" s="620" t="s">
        <v>306</v>
      </c>
      <c r="C33" s="621"/>
      <c r="D33" s="621"/>
      <c r="E33" s="621"/>
      <c r="F33" s="621"/>
      <c r="G33" s="621"/>
      <c r="H33" s="621"/>
      <c r="I33" s="621"/>
      <c r="J33" s="621"/>
      <c r="K33" s="621"/>
      <c r="L33" s="621"/>
      <c r="M33" s="621"/>
      <c r="N33" s="621"/>
      <c r="O33" s="621"/>
      <c r="P33" s="621"/>
      <c r="Q33" s="622"/>
      <c r="R33" s="623">
        <v>2016</v>
      </c>
      <c r="S33" s="624"/>
      <c r="T33" s="624"/>
      <c r="U33" s="624"/>
      <c r="V33" s="624"/>
      <c r="W33" s="624"/>
      <c r="X33" s="624"/>
      <c r="Y33" s="625"/>
      <c r="Z33" s="626">
        <v>0</v>
      </c>
      <c r="AA33" s="626"/>
      <c r="AB33" s="626"/>
      <c r="AC33" s="626"/>
      <c r="AD33" s="627">
        <v>1892</v>
      </c>
      <c r="AE33" s="627"/>
      <c r="AF33" s="627"/>
      <c r="AG33" s="627"/>
      <c r="AH33" s="627"/>
      <c r="AI33" s="627"/>
      <c r="AJ33" s="627"/>
      <c r="AK33" s="627"/>
      <c r="AL33" s="628">
        <v>0.1</v>
      </c>
      <c r="AM33" s="629"/>
      <c r="AN33" s="629"/>
      <c r="AO33" s="630"/>
      <c r="AP33" s="671"/>
      <c r="AQ33" s="672"/>
      <c r="AR33" s="672"/>
      <c r="AS33" s="672"/>
      <c r="AT33" s="675"/>
      <c r="AU33" s="207"/>
      <c r="AV33" s="207"/>
      <c r="AW33" s="207"/>
      <c r="AX33" s="644" t="s">
        <v>307</v>
      </c>
      <c r="AY33" s="645"/>
      <c r="AZ33" s="645"/>
      <c r="BA33" s="645"/>
      <c r="BB33" s="645"/>
      <c r="BC33" s="645"/>
      <c r="BD33" s="645"/>
      <c r="BE33" s="645"/>
      <c r="BF33" s="646"/>
      <c r="BG33" s="681">
        <v>100</v>
      </c>
      <c r="BH33" s="682"/>
      <c r="BI33" s="682"/>
      <c r="BJ33" s="682"/>
      <c r="BK33" s="682"/>
      <c r="BL33" s="682"/>
      <c r="BM33" s="683">
        <v>100</v>
      </c>
      <c r="BN33" s="682"/>
      <c r="BO33" s="682"/>
      <c r="BP33" s="682"/>
      <c r="BQ33" s="684"/>
      <c r="BR33" s="681">
        <v>100</v>
      </c>
      <c r="BS33" s="682"/>
      <c r="BT33" s="682"/>
      <c r="BU33" s="682"/>
      <c r="BV33" s="682"/>
      <c r="BW33" s="682"/>
      <c r="BX33" s="683">
        <v>100</v>
      </c>
      <c r="BY33" s="682"/>
      <c r="BZ33" s="682"/>
      <c r="CA33" s="682"/>
      <c r="CB33" s="684"/>
      <c r="CD33" s="620" t="s">
        <v>308</v>
      </c>
      <c r="CE33" s="621"/>
      <c r="CF33" s="621"/>
      <c r="CG33" s="621"/>
      <c r="CH33" s="621"/>
      <c r="CI33" s="621"/>
      <c r="CJ33" s="621"/>
      <c r="CK33" s="621"/>
      <c r="CL33" s="621"/>
      <c r="CM33" s="621"/>
      <c r="CN33" s="621"/>
      <c r="CO33" s="621"/>
      <c r="CP33" s="621"/>
      <c r="CQ33" s="622"/>
      <c r="CR33" s="623">
        <v>2278172</v>
      </c>
      <c r="CS33" s="654"/>
      <c r="CT33" s="654"/>
      <c r="CU33" s="654"/>
      <c r="CV33" s="654"/>
      <c r="CW33" s="654"/>
      <c r="CX33" s="654"/>
      <c r="CY33" s="655"/>
      <c r="CZ33" s="628">
        <v>45.1</v>
      </c>
      <c r="DA33" s="656"/>
      <c r="DB33" s="656"/>
      <c r="DC33" s="658"/>
      <c r="DD33" s="632">
        <v>1864761</v>
      </c>
      <c r="DE33" s="654"/>
      <c r="DF33" s="654"/>
      <c r="DG33" s="654"/>
      <c r="DH33" s="654"/>
      <c r="DI33" s="654"/>
      <c r="DJ33" s="654"/>
      <c r="DK33" s="655"/>
      <c r="DL33" s="632">
        <v>1029731</v>
      </c>
      <c r="DM33" s="654"/>
      <c r="DN33" s="654"/>
      <c r="DO33" s="654"/>
      <c r="DP33" s="654"/>
      <c r="DQ33" s="654"/>
      <c r="DR33" s="654"/>
      <c r="DS33" s="654"/>
      <c r="DT33" s="654"/>
      <c r="DU33" s="654"/>
      <c r="DV33" s="655"/>
      <c r="DW33" s="628">
        <v>36.799999999999997</v>
      </c>
      <c r="DX33" s="656"/>
      <c r="DY33" s="656"/>
      <c r="DZ33" s="656"/>
      <c r="EA33" s="656"/>
      <c r="EB33" s="656"/>
      <c r="EC33" s="657"/>
    </row>
    <row r="34" spans="2:133" ht="11.25" customHeight="1" x14ac:dyDescent="0.15">
      <c r="B34" s="620" t="s">
        <v>309</v>
      </c>
      <c r="C34" s="621"/>
      <c r="D34" s="621"/>
      <c r="E34" s="621"/>
      <c r="F34" s="621"/>
      <c r="G34" s="621"/>
      <c r="H34" s="621"/>
      <c r="I34" s="621"/>
      <c r="J34" s="621"/>
      <c r="K34" s="621"/>
      <c r="L34" s="621"/>
      <c r="M34" s="621"/>
      <c r="N34" s="621"/>
      <c r="O34" s="621"/>
      <c r="P34" s="621"/>
      <c r="Q34" s="622"/>
      <c r="R34" s="623">
        <v>55454</v>
      </c>
      <c r="S34" s="624"/>
      <c r="T34" s="624"/>
      <c r="U34" s="624"/>
      <c r="V34" s="624"/>
      <c r="W34" s="624"/>
      <c r="X34" s="624"/>
      <c r="Y34" s="625"/>
      <c r="Z34" s="626">
        <v>1.1000000000000001</v>
      </c>
      <c r="AA34" s="626"/>
      <c r="AB34" s="626"/>
      <c r="AC34" s="626"/>
      <c r="AD34" s="627" t="s">
        <v>122</v>
      </c>
      <c r="AE34" s="627"/>
      <c r="AF34" s="627"/>
      <c r="AG34" s="627"/>
      <c r="AH34" s="627"/>
      <c r="AI34" s="627"/>
      <c r="AJ34" s="627"/>
      <c r="AK34" s="627"/>
      <c r="AL34" s="628" t="s">
        <v>122</v>
      </c>
      <c r="AM34" s="629"/>
      <c r="AN34" s="629"/>
      <c r="AO34" s="630"/>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20" t="s">
        <v>310</v>
      </c>
      <c r="CE34" s="621"/>
      <c r="CF34" s="621"/>
      <c r="CG34" s="621"/>
      <c r="CH34" s="621"/>
      <c r="CI34" s="621"/>
      <c r="CJ34" s="621"/>
      <c r="CK34" s="621"/>
      <c r="CL34" s="621"/>
      <c r="CM34" s="621"/>
      <c r="CN34" s="621"/>
      <c r="CO34" s="621"/>
      <c r="CP34" s="621"/>
      <c r="CQ34" s="622"/>
      <c r="CR34" s="623">
        <v>960627</v>
      </c>
      <c r="CS34" s="624"/>
      <c r="CT34" s="624"/>
      <c r="CU34" s="624"/>
      <c r="CV34" s="624"/>
      <c r="CW34" s="624"/>
      <c r="CX34" s="624"/>
      <c r="CY34" s="625"/>
      <c r="CZ34" s="628">
        <v>19</v>
      </c>
      <c r="DA34" s="656"/>
      <c r="DB34" s="656"/>
      <c r="DC34" s="658"/>
      <c r="DD34" s="632">
        <v>720665</v>
      </c>
      <c r="DE34" s="624"/>
      <c r="DF34" s="624"/>
      <c r="DG34" s="624"/>
      <c r="DH34" s="624"/>
      <c r="DI34" s="624"/>
      <c r="DJ34" s="624"/>
      <c r="DK34" s="625"/>
      <c r="DL34" s="632">
        <v>412320</v>
      </c>
      <c r="DM34" s="624"/>
      <c r="DN34" s="624"/>
      <c r="DO34" s="624"/>
      <c r="DP34" s="624"/>
      <c r="DQ34" s="624"/>
      <c r="DR34" s="624"/>
      <c r="DS34" s="624"/>
      <c r="DT34" s="624"/>
      <c r="DU34" s="624"/>
      <c r="DV34" s="625"/>
      <c r="DW34" s="628">
        <v>14.7</v>
      </c>
      <c r="DX34" s="656"/>
      <c r="DY34" s="656"/>
      <c r="DZ34" s="656"/>
      <c r="EA34" s="656"/>
      <c r="EB34" s="656"/>
      <c r="EC34" s="657"/>
    </row>
    <row r="35" spans="2:133" ht="11.25" customHeight="1" x14ac:dyDescent="0.15">
      <c r="B35" s="620" t="s">
        <v>311</v>
      </c>
      <c r="C35" s="621"/>
      <c r="D35" s="621"/>
      <c r="E35" s="621"/>
      <c r="F35" s="621"/>
      <c r="G35" s="621"/>
      <c r="H35" s="621"/>
      <c r="I35" s="621"/>
      <c r="J35" s="621"/>
      <c r="K35" s="621"/>
      <c r="L35" s="621"/>
      <c r="M35" s="621"/>
      <c r="N35" s="621"/>
      <c r="O35" s="621"/>
      <c r="P35" s="621"/>
      <c r="Q35" s="622"/>
      <c r="R35" s="623">
        <v>400000</v>
      </c>
      <c r="S35" s="624"/>
      <c r="T35" s="624"/>
      <c r="U35" s="624"/>
      <c r="V35" s="624"/>
      <c r="W35" s="624"/>
      <c r="X35" s="624"/>
      <c r="Y35" s="625"/>
      <c r="Z35" s="626">
        <v>7.8</v>
      </c>
      <c r="AA35" s="626"/>
      <c r="AB35" s="626"/>
      <c r="AC35" s="626"/>
      <c r="AD35" s="627" t="s">
        <v>122</v>
      </c>
      <c r="AE35" s="627"/>
      <c r="AF35" s="627"/>
      <c r="AG35" s="627"/>
      <c r="AH35" s="627"/>
      <c r="AI35" s="627"/>
      <c r="AJ35" s="627"/>
      <c r="AK35" s="627"/>
      <c r="AL35" s="628" t="s">
        <v>122</v>
      </c>
      <c r="AM35" s="629"/>
      <c r="AN35" s="629"/>
      <c r="AO35" s="630"/>
      <c r="AP35" s="210"/>
      <c r="AQ35" s="605" t="s">
        <v>312</v>
      </c>
      <c r="AR35" s="606"/>
      <c r="AS35" s="606"/>
      <c r="AT35" s="606"/>
      <c r="AU35" s="606"/>
      <c r="AV35" s="606"/>
      <c r="AW35" s="606"/>
      <c r="AX35" s="606"/>
      <c r="AY35" s="606"/>
      <c r="AZ35" s="606"/>
      <c r="BA35" s="606"/>
      <c r="BB35" s="606"/>
      <c r="BC35" s="606"/>
      <c r="BD35" s="606"/>
      <c r="BE35" s="606"/>
      <c r="BF35" s="607"/>
      <c r="BG35" s="605" t="s">
        <v>313</v>
      </c>
      <c r="BH35" s="606"/>
      <c r="BI35" s="606"/>
      <c r="BJ35" s="606"/>
      <c r="BK35" s="606"/>
      <c r="BL35" s="606"/>
      <c r="BM35" s="606"/>
      <c r="BN35" s="606"/>
      <c r="BO35" s="606"/>
      <c r="BP35" s="606"/>
      <c r="BQ35" s="606"/>
      <c r="BR35" s="606"/>
      <c r="BS35" s="606"/>
      <c r="BT35" s="606"/>
      <c r="BU35" s="606"/>
      <c r="BV35" s="606"/>
      <c r="BW35" s="606"/>
      <c r="BX35" s="606"/>
      <c r="BY35" s="606"/>
      <c r="BZ35" s="606"/>
      <c r="CA35" s="606"/>
      <c r="CB35" s="607"/>
      <c r="CD35" s="620" t="s">
        <v>314</v>
      </c>
      <c r="CE35" s="621"/>
      <c r="CF35" s="621"/>
      <c r="CG35" s="621"/>
      <c r="CH35" s="621"/>
      <c r="CI35" s="621"/>
      <c r="CJ35" s="621"/>
      <c r="CK35" s="621"/>
      <c r="CL35" s="621"/>
      <c r="CM35" s="621"/>
      <c r="CN35" s="621"/>
      <c r="CO35" s="621"/>
      <c r="CP35" s="621"/>
      <c r="CQ35" s="622"/>
      <c r="CR35" s="623">
        <v>477521</v>
      </c>
      <c r="CS35" s="654"/>
      <c r="CT35" s="654"/>
      <c r="CU35" s="654"/>
      <c r="CV35" s="654"/>
      <c r="CW35" s="654"/>
      <c r="CX35" s="654"/>
      <c r="CY35" s="655"/>
      <c r="CZ35" s="628">
        <v>9.5</v>
      </c>
      <c r="DA35" s="656"/>
      <c r="DB35" s="656"/>
      <c r="DC35" s="658"/>
      <c r="DD35" s="632">
        <v>373938</v>
      </c>
      <c r="DE35" s="654"/>
      <c r="DF35" s="654"/>
      <c r="DG35" s="654"/>
      <c r="DH35" s="654"/>
      <c r="DI35" s="654"/>
      <c r="DJ35" s="654"/>
      <c r="DK35" s="655"/>
      <c r="DL35" s="632">
        <v>156023</v>
      </c>
      <c r="DM35" s="654"/>
      <c r="DN35" s="654"/>
      <c r="DO35" s="654"/>
      <c r="DP35" s="654"/>
      <c r="DQ35" s="654"/>
      <c r="DR35" s="654"/>
      <c r="DS35" s="654"/>
      <c r="DT35" s="654"/>
      <c r="DU35" s="654"/>
      <c r="DV35" s="655"/>
      <c r="DW35" s="628">
        <v>5.6</v>
      </c>
      <c r="DX35" s="656"/>
      <c r="DY35" s="656"/>
      <c r="DZ35" s="656"/>
      <c r="EA35" s="656"/>
      <c r="EB35" s="656"/>
      <c r="EC35" s="657"/>
    </row>
    <row r="36" spans="2:133" ht="11.25" customHeight="1" x14ac:dyDescent="0.15">
      <c r="B36" s="620" t="s">
        <v>315</v>
      </c>
      <c r="C36" s="621"/>
      <c r="D36" s="621"/>
      <c r="E36" s="621"/>
      <c r="F36" s="621"/>
      <c r="G36" s="621"/>
      <c r="H36" s="621"/>
      <c r="I36" s="621"/>
      <c r="J36" s="621"/>
      <c r="K36" s="621"/>
      <c r="L36" s="621"/>
      <c r="M36" s="621"/>
      <c r="N36" s="621"/>
      <c r="O36" s="621"/>
      <c r="P36" s="621"/>
      <c r="Q36" s="622"/>
      <c r="R36" s="623">
        <v>71286</v>
      </c>
      <c r="S36" s="624"/>
      <c r="T36" s="624"/>
      <c r="U36" s="624"/>
      <c r="V36" s="624"/>
      <c r="W36" s="624"/>
      <c r="X36" s="624"/>
      <c r="Y36" s="625"/>
      <c r="Z36" s="626">
        <v>1.4</v>
      </c>
      <c r="AA36" s="626"/>
      <c r="AB36" s="626"/>
      <c r="AC36" s="626"/>
      <c r="AD36" s="627" t="s">
        <v>122</v>
      </c>
      <c r="AE36" s="627"/>
      <c r="AF36" s="627"/>
      <c r="AG36" s="627"/>
      <c r="AH36" s="627"/>
      <c r="AI36" s="627"/>
      <c r="AJ36" s="627"/>
      <c r="AK36" s="627"/>
      <c r="AL36" s="628" t="s">
        <v>122</v>
      </c>
      <c r="AM36" s="629"/>
      <c r="AN36" s="629"/>
      <c r="AO36" s="630"/>
      <c r="AP36" s="210"/>
      <c r="AQ36" s="685" t="s">
        <v>316</v>
      </c>
      <c r="AR36" s="686"/>
      <c r="AS36" s="686"/>
      <c r="AT36" s="686"/>
      <c r="AU36" s="686"/>
      <c r="AV36" s="686"/>
      <c r="AW36" s="686"/>
      <c r="AX36" s="686"/>
      <c r="AY36" s="687"/>
      <c r="AZ36" s="612">
        <v>370385</v>
      </c>
      <c r="BA36" s="613"/>
      <c r="BB36" s="613"/>
      <c r="BC36" s="613"/>
      <c r="BD36" s="613"/>
      <c r="BE36" s="613"/>
      <c r="BF36" s="688"/>
      <c r="BG36" s="609" t="s">
        <v>317</v>
      </c>
      <c r="BH36" s="610"/>
      <c r="BI36" s="610"/>
      <c r="BJ36" s="610"/>
      <c r="BK36" s="610"/>
      <c r="BL36" s="610"/>
      <c r="BM36" s="610"/>
      <c r="BN36" s="610"/>
      <c r="BO36" s="610"/>
      <c r="BP36" s="610"/>
      <c r="BQ36" s="610"/>
      <c r="BR36" s="610"/>
      <c r="BS36" s="610"/>
      <c r="BT36" s="610"/>
      <c r="BU36" s="611"/>
      <c r="BV36" s="612">
        <v>265</v>
      </c>
      <c r="BW36" s="613"/>
      <c r="BX36" s="613"/>
      <c r="BY36" s="613"/>
      <c r="BZ36" s="613"/>
      <c r="CA36" s="613"/>
      <c r="CB36" s="688"/>
      <c r="CD36" s="620" t="s">
        <v>318</v>
      </c>
      <c r="CE36" s="621"/>
      <c r="CF36" s="621"/>
      <c r="CG36" s="621"/>
      <c r="CH36" s="621"/>
      <c r="CI36" s="621"/>
      <c r="CJ36" s="621"/>
      <c r="CK36" s="621"/>
      <c r="CL36" s="621"/>
      <c r="CM36" s="621"/>
      <c r="CN36" s="621"/>
      <c r="CO36" s="621"/>
      <c r="CP36" s="621"/>
      <c r="CQ36" s="622"/>
      <c r="CR36" s="623">
        <v>645622</v>
      </c>
      <c r="CS36" s="624"/>
      <c r="CT36" s="624"/>
      <c r="CU36" s="624"/>
      <c r="CV36" s="624"/>
      <c r="CW36" s="624"/>
      <c r="CX36" s="624"/>
      <c r="CY36" s="625"/>
      <c r="CZ36" s="628">
        <v>12.8</v>
      </c>
      <c r="DA36" s="656"/>
      <c r="DB36" s="656"/>
      <c r="DC36" s="658"/>
      <c r="DD36" s="632">
        <v>612092</v>
      </c>
      <c r="DE36" s="624"/>
      <c r="DF36" s="624"/>
      <c r="DG36" s="624"/>
      <c r="DH36" s="624"/>
      <c r="DI36" s="624"/>
      <c r="DJ36" s="624"/>
      <c r="DK36" s="625"/>
      <c r="DL36" s="632">
        <v>325883</v>
      </c>
      <c r="DM36" s="624"/>
      <c r="DN36" s="624"/>
      <c r="DO36" s="624"/>
      <c r="DP36" s="624"/>
      <c r="DQ36" s="624"/>
      <c r="DR36" s="624"/>
      <c r="DS36" s="624"/>
      <c r="DT36" s="624"/>
      <c r="DU36" s="624"/>
      <c r="DV36" s="625"/>
      <c r="DW36" s="628">
        <v>11.6</v>
      </c>
      <c r="DX36" s="656"/>
      <c r="DY36" s="656"/>
      <c r="DZ36" s="656"/>
      <c r="EA36" s="656"/>
      <c r="EB36" s="656"/>
      <c r="EC36" s="657"/>
    </row>
    <row r="37" spans="2:133" ht="11.25" customHeight="1" x14ac:dyDescent="0.15">
      <c r="B37" s="620" t="s">
        <v>319</v>
      </c>
      <c r="C37" s="621"/>
      <c r="D37" s="621"/>
      <c r="E37" s="621"/>
      <c r="F37" s="621"/>
      <c r="G37" s="621"/>
      <c r="H37" s="621"/>
      <c r="I37" s="621"/>
      <c r="J37" s="621"/>
      <c r="K37" s="621"/>
      <c r="L37" s="621"/>
      <c r="M37" s="621"/>
      <c r="N37" s="621"/>
      <c r="O37" s="621"/>
      <c r="P37" s="621"/>
      <c r="Q37" s="622"/>
      <c r="R37" s="623">
        <v>108567</v>
      </c>
      <c r="S37" s="624"/>
      <c r="T37" s="624"/>
      <c r="U37" s="624"/>
      <c r="V37" s="624"/>
      <c r="W37" s="624"/>
      <c r="X37" s="624"/>
      <c r="Y37" s="625"/>
      <c r="Z37" s="626">
        <v>2.1</v>
      </c>
      <c r="AA37" s="626"/>
      <c r="AB37" s="626"/>
      <c r="AC37" s="626"/>
      <c r="AD37" s="627">
        <v>2262</v>
      </c>
      <c r="AE37" s="627"/>
      <c r="AF37" s="627"/>
      <c r="AG37" s="627"/>
      <c r="AH37" s="627"/>
      <c r="AI37" s="627"/>
      <c r="AJ37" s="627"/>
      <c r="AK37" s="627"/>
      <c r="AL37" s="628">
        <v>0.1</v>
      </c>
      <c r="AM37" s="629"/>
      <c r="AN37" s="629"/>
      <c r="AO37" s="630"/>
      <c r="AQ37" s="689" t="s">
        <v>320</v>
      </c>
      <c r="AR37" s="690"/>
      <c r="AS37" s="690"/>
      <c r="AT37" s="690"/>
      <c r="AU37" s="690"/>
      <c r="AV37" s="690"/>
      <c r="AW37" s="690"/>
      <c r="AX37" s="690"/>
      <c r="AY37" s="691"/>
      <c r="AZ37" s="623">
        <v>109176</v>
      </c>
      <c r="BA37" s="624"/>
      <c r="BB37" s="624"/>
      <c r="BC37" s="624"/>
      <c r="BD37" s="654"/>
      <c r="BE37" s="654"/>
      <c r="BF37" s="680"/>
      <c r="BG37" s="620" t="s">
        <v>321</v>
      </c>
      <c r="BH37" s="621"/>
      <c r="BI37" s="621"/>
      <c r="BJ37" s="621"/>
      <c r="BK37" s="621"/>
      <c r="BL37" s="621"/>
      <c r="BM37" s="621"/>
      <c r="BN37" s="621"/>
      <c r="BO37" s="621"/>
      <c r="BP37" s="621"/>
      <c r="BQ37" s="621"/>
      <c r="BR37" s="621"/>
      <c r="BS37" s="621"/>
      <c r="BT37" s="621"/>
      <c r="BU37" s="622"/>
      <c r="BV37" s="623">
        <v>-750</v>
      </c>
      <c r="BW37" s="624"/>
      <c r="BX37" s="624"/>
      <c r="BY37" s="624"/>
      <c r="BZ37" s="624"/>
      <c r="CA37" s="624"/>
      <c r="CB37" s="633"/>
      <c r="CD37" s="620" t="s">
        <v>322</v>
      </c>
      <c r="CE37" s="621"/>
      <c r="CF37" s="621"/>
      <c r="CG37" s="621"/>
      <c r="CH37" s="621"/>
      <c r="CI37" s="621"/>
      <c r="CJ37" s="621"/>
      <c r="CK37" s="621"/>
      <c r="CL37" s="621"/>
      <c r="CM37" s="621"/>
      <c r="CN37" s="621"/>
      <c r="CO37" s="621"/>
      <c r="CP37" s="621"/>
      <c r="CQ37" s="622"/>
      <c r="CR37" s="623">
        <v>200881</v>
      </c>
      <c r="CS37" s="654"/>
      <c r="CT37" s="654"/>
      <c r="CU37" s="654"/>
      <c r="CV37" s="654"/>
      <c r="CW37" s="654"/>
      <c r="CX37" s="654"/>
      <c r="CY37" s="655"/>
      <c r="CZ37" s="628">
        <v>4</v>
      </c>
      <c r="DA37" s="656"/>
      <c r="DB37" s="656"/>
      <c r="DC37" s="658"/>
      <c r="DD37" s="632">
        <v>200867</v>
      </c>
      <c r="DE37" s="654"/>
      <c r="DF37" s="654"/>
      <c r="DG37" s="654"/>
      <c r="DH37" s="654"/>
      <c r="DI37" s="654"/>
      <c r="DJ37" s="654"/>
      <c r="DK37" s="655"/>
      <c r="DL37" s="632">
        <v>196821</v>
      </c>
      <c r="DM37" s="654"/>
      <c r="DN37" s="654"/>
      <c r="DO37" s="654"/>
      <c r="DP37" s="654"/>
      <c r="DQ37" s="654"/>
      <c r="DR37" s="654"/>
      <c r="DS37" s="654"/>
      <c r="DT37" s="654"/>
      <c r="DU37" s="654"/>
      <c r="DV37" s="655"/>
      <c r="DW37" s="628">
        <v>7</v>
      </c>
      <c r="DX37" s="656"/>
      <c r="DY37" s="656"/>
      <c r="DZ37" s="656"/>
      <c r="EA37" s="656"/>
      <c r="EB37" s="656"/>
      <c r="EC37" s="657"/>
    </row>
    <row r="38" spans="2:133" ht="11.25" customHeight="1" x14ac:dyDescent="0.15">
      <c r="B38" s="620" t="s">
        <v>323</v>
      </c>
      <c r="C38" s="621"/>
      <c r="D38" s="621"/>
      <c r="E38" s="621"/>
      <c r="F38" s="621"/>
      <c r="G38" s="621"/>
      <c r="H38" s="621"/>
      <c r="I38" s="621"/>
      <c r="J38" s="621"/>
      <c r="K38" s="621"/>
      <c r="L38" s="621"/>
      <c r="M38" s="621"/>
      <c r="N38" s="621"/>
      <c r="O38" s="621"/>
      <c r="P38" s="621"/>
      <c r="Q38" s="622"/>
      <c r="R38" s="623">
        <v>531000</v>
      </c>
      <c r="S38" s="624"/>
      <c r="T38" s="624"/>
      <c r="U38" s="624"/>
      <c r="V38" s="624"/>
      <c r="W38" s="624"/>
      <c r="X38" s="624"/>
      <c r="Y38" s="625"/>
      <c r="Z38" s="626">
        <v>10.4</v>
      </c>
      <c r="AA38" s="626"/>
      <c r="AB38" s="626"/>
      <c r="AC38" s="626"/>
      <c r="AD38" s="627" t="s">
        <v>122</v>
      </c>
      <c r="AE38" s="627"/>
      <c r="AF38" s="627"/>
      <c r="AG38" s="627"/>
      <c r="AH38" s="627"/>
      <c r="AI38" s="627"/>
      <c r="AJ38" s="627"/>
      <c r="AK38" s="627"/>
      <c r="AL38" s="628" t="s">
        <v>122</v>
      </c>
      <c r="AM38" s="629"/>
      <c r="AN38" s="629"/>
      <c r="AO38" s="630"/>
      <c r="AQ38" s="689" t="s">
        <v>324</v>
      </c>
      <c r="AR38" s="690"/>
      <c r="AS38" s="690"/>
      <c r="AT38" s="690"/>
      <c r="AU38" s="690"/>
      <c r="AV38" s="690"/>
      <c r="AW38" s="690"/>
      <c r="AX38" s="690"/>
      <c r="AY38" s="691"/>
      <c r="AZ38" s="623">
        <v>81051</v>
      </c>
      <c r="BA38" s="624"/>
      <c r="BB38" s="624"/>
      <c r="BC38" s="624"/>
      <c r="BD38" s="654"/>
      <c r="BE38" s="654"/>
      <c r="BF38" s="680"/>
      <c r="BG38" s="620" t="s">
        <v>325</v>
      </c>
      <c r="BH38" s="621"/>
      <c r="BI38" s="621"/>
      <c r="BJ38" s="621"/>
      <c r="BK38" s="621"/>
      <c r="BL38" s="621"/>
      <c r="BM38" s="621"/>
      <c r="BN38" s="621"/>
      <c r="BO38" s="621"/>
      <c r="BP38" s="621"/>
      <c r="BQ38" s="621"/>
      <c r="BR38" s="621"/>
      <c r="BS38" s="621"/>
      <c r="BT38" s="621"/>
      <c r="BU38" s="622"/>
      <c r="BV38" s="623">
        <v>343</v>
      </c>
      <c r="BW38" s="624"/>
      <c r="BX38" s="624"/>
      <c r="BY38" s="624"/>
      <c r="BZ38" s="624"/>
      <c r="CA38" s="624"/>
      <c r="CB38" s="633"/>
      <c r="CD38" s="620" t="s">
        <v>326</v>
      </c>
      <c r="CE38" s="621"/>
      <c r="CF38" s="621"/>
      <c r="CG38" s="621"/>
      <c r="CH38" s="621"/>
      <c r="CI38" s="621"/>
      <c r="CJ38" s="621"/>
      <c r="CK38" s="621"/>
      <c r="CL38" s="621"/>
      <c r="CM38" s="621"/>
      <c r="CN38" s="621"/>
      <c r="CO38" s="621"/>
      <c r="CP38" s="621"/>
      <c r="CQ38" s="622"/>
      <c r="CR38" s="623">
        <v>180158</v>
      </c>
      <c r="CS38" s="624"/>
      <c r="CT38" s="624"/>
      <c r="CU38" s="624"/>
      <c r="CV38" s="624"/>
      <c r="CW38" s="624"/>
      <c r="CX38" s="624"/>
      <c r="CY38" s="625"/>
      <c r="CZ38" s="628">
        <v>3.6</v>
      </c>
      <c r="DA38" s="656"/>
      <c r="DB38" s="656"/>
      <c r="DC38" s="658"/>
      <c r="DD38" s="632">
        <v>157934</v>
      </c>
      <c r="DE38" s="624"/>
      <c r="DF38" s="624"/>
      <c r="DG38" s="624"/>
      <c r="DH38" s="624"/>
      <c r="DI38" s="624"/>
      <c r="DJ38" s="624"/>
      <c r="DK38" s="625"/>
      <c r="DL38" s="632">
        <v>135505</v>
      </c>
      <c r="DM38" s="624"/>
      <c r="DN38" s="624"/>
      <c r="DO38" s="624"/>
      <c r="DP38" s="624"/>
      <c r="DQ38" s="624"/>
      <c r="DR38" s="624"/>
      <c r="DS38" s="624"/>
      <c r="DT38" s="624"/>
      <c r="DU38" s="624"/>
      <c r="DV38" s="625"/>
      <c r="DW38" s="628">
        <v>4.8</v>
      </c>
      <c r="DX38" s="656"/>
      <c r="DY38" s="656"/>
      <c r="DZ38" s="656"/>
      <c r="EA38" s="656"/>
      <c r="EB38" s="656"/>
      <c r="EC38" s="657"/>
    </row>
    <row r="39" spans="2:133" ht="11.25" customHeight="1" x14ac:dyDescent="0.15">
      <c r="B39" s="620" t="s">
        <v>327</v>
      </c>
      <c r="C39" s="621"/>
      <c r="D39" s="621"/>
      <c r="E39" s="621"/>
      <c r="F39" s="621"/>
      <c r="G39" s="621"/>
      <c r="H39" s="621"/>
      <c r="I39" s="621"/>
      <c r="J39" s="621"/>
      <c r="K39" s="621"/>
      <c r="L39" s="621"/>
      <c r="M39" s="621"/>
      <c r="N39" s="621"/>
      <c r="O39" s="621"/>
      <c r="P39" s="621"/>
      <c r="Q39" s="622"/>
      <c r="R39" s="623" t="s">
        <v>122</v>
      </c>
      <c r="S39" s="624"/>
      <c r="T39" s="624"/>
      <c r="U39" s="624"/>
      <c r="V39" s="624"/>
      <c r="W39" s="624"/>
      <c r="X39" s="624"/>
      <c r="Y39" s="625"/>
      <c r="Z39" s="626" t="s">
        <v>122</v>
      </c>
      <c r="AA39" s="626"/>
      <c r="AB39" s="626"/>
      <c r="AC39" s="626"/>
      <c r="AD39" s="627" t="s">
        <v>122</v>
      </c>
      <c r="AE39" s="627"/>
      <c r="AF39" s="627"/>
      <c r="AG39" s="627"/>
      <c r="AH39" s="627"/>
      <c r="AI39" s="627"/>
      <c r="AJ39" s="627"/>
      <c r="AK39" s="627"/>
      <c r="AL39" s="628" t="s">
        <v>122</v>
      </c>
      <c r="AM39" s="629"/>
      <c r="AN39" s="629"/>
      <c r="AO39" s="630"/>
      <c r="AQ39" s="689" t="s">
        <v>328</v>
      </c>
      <c r="AR39" s="690"/>
      <c r="AS39" s="690"/>
      <c r="AT39" s="690"/>
      <c r="AU39" s="690"/>
      <c r="AV39" s="690"/>
      <c r="AW39" s="690"/>
      <c r="AX39" s="690"/>
      <c r="AY39" s="691"/>
      <c r="AZ39" s="623" t="s">
        <v>122</v>
      </c>
      <c r="BA39" s="624"/>
      <c r="BB39" s="624"/>
      <c r="BC39" s="624"/>
      <c r="BD39" s="654"/>
      <c r="BE39" s="654"/>
      <c r="BF39" s="680"/>
      <c r="BG39" s="620" t="s">
        <v>329</v>
      </c>
      <c r="BH39" s="621"/>
      <c r="BI39" s="621"/>
      <c r="BJ39" s="621"/>
      <c r="BK39" s="621"/>
      <c r="BL39" s="621"/>
      <c r="BM39" s="621"/>
      <c r="BN39" s="621"/>
      <c r="BO39" s="621"/>
      <c r="BP39" s="621"/>
      <c r="BQ39" s="621"/>
      <c r="BR39" s="621"/>
      <c r="BS39" s="621"/>
      <c r="BT39" s="621"/>
      <c r="BU39" s="622"/>
      <c r="BV39" s="623">
        <v>556</v>
      </c>
      <c r="BW39" s="624"/>
      <c r="BX39" s="624"/>
      <c r="BY39" s="624"/>
      <c r="BZ39" s="624"/>
      <c r="CA39" s="624"/>
      <c r="CB39" s="633"/>
      <c r="CD39" s="620" t="s">
        <v>330</v>
      </c>
      <c r="CE39" s="621"/>
      <c r="CF39" s="621"/>
      <c r="CG39" s="621"/>
      <c r="CH39" s="621"/>
      <c r="CI39" s="621"/>
      <c r="CJ39" s="621"/>
      <c r="CK39" s="621"/>
      <c r="CL39" s="621"/>
      <c r="CM39" s="621"/>
      <c r="CN39" s="621"/>
      <c r="CO39" s="621"/>
      <c r="CP39" s="621"/>
      <c r="CQ39" s="622"/>
      <c r="CR39" s="623">
        <v>244</v>
      </c>
      <c r="CS39" s="654"/>
      <c r="CT39" s="654"/>
      <c r="CU39" s="654"/>
      <c r="CV39" s="654"/>
      <c r="CW39" s="654"/>
      <c r="CX39" s="654"/>
      <c r="CY39" s="655"/>
      <c r="CZ39" s="628">
        <v>0</v>
      </c>
      <c r="DA39" s="656"/>
      <c r="DB39" s="656"/>
      <c r="DC39" s="658"/>
      <c r="DD39" s="632">
        <v>132</v>
      </c>
      <c r="DE39" s="654"/>
      <c r="DF39" s="654"/>
      <c r="DG39" s="654"/>
      <c r="DH39" s="654"/>
      <c r="DI39" s="654"/>
      <c r="DJ39" s="654"/>
      <c r="DK39" s="655"/>
      <c r="DL39" s="632" t="s">
        <v>122</v>
      </c>
      <c r="DM39" s="654"/>
      <c r="DN39" s="654"/>
      <c r="DO39" s="654"/>
      <c r="DP39" s="654"/>
      <c r="DQ39" s="654"/>
      <c r="DR39" s="654"/>
      <c r="DS39" s="654"/>
      <c r="DT39" s="654"/>
      <c r="DU39" s="654"/>
      <c r="DV39" s="655"/>
      <c r="DW39" s="628" t="s">
        <v>122</v>
      </c>
      <c r="DX39" s="656"/>
      <c r="DY39" s="656"/>
      <c r="DZ39" s="656"/>
      <c r="EA39" s="656"/>
      <c r="EB39" s="656"/>
      <c r="EC39" s="657"/>
    </row>
    <row r="40" spans="2:133" ht="11.25" customHeight="1" x14ac:dyDescent="0.15">
      <c r="B40" s="620" t="s">
        <v>331</v>
      </c>
      <c r="C40" s="621"/>
      <c r="D40" s="621"/>
      <c r="E40" s="621"/>
      <c r="F40" s="621"/>
      <c r="G40" s="621"/>
      <c r="H40" s="621"/>
      <c r="I40" s="621"/>
      <c r="J40" s="621"/>
      <c r="K40" s="621"/>
      <c r="L40" s="621"/>
      <c r="M40" s="621"/>
      <c r="N40" s="621"/>
      <c r="O40" s="621"/>
      <c r="P40" s="621"/>
      <c r="Q40" s="622"/>
      <c r="R40" s="623">
        <v>16300</v>
      </c>
      <c r="S40" s="624"/>
      <c r="T40" s="624"/>
      <c r="U40" s="624"/>
      <c r="V40" s="624"/>
      <c r="W40" s="624"/>
      <c r="X40" s="624"/>
      <c r="Y40" s="625"/>
      <c r="Z40" s="626">
        <v>0.3</v>
      </c>
      <c r="AA40" s="626"/>
      <c r="AB40" s="626"/>
      <c r="AC40" s="626"/>
      <c r="AD40" s="627" t="s">
        <v>122</v>
      </c>
      <c r="AE40" s="627"/>
      <c r="AF40" s="627"/>
      <c r="AG40" s="627"/>
      <c r="AH40" s="627"/>
      <c r="AI40" s="627"/>
      <c r="AJ40" s="627"/>
      <c r="AK40" s="627"/>
      <c r="AL40" s="628" t="s">
        <v>122</v>
      </c>
      <c r="AM40" s="629"/>
      <c r="AN40" s="629"/>
      <c r="AO40" s="630"/>
      <c r="AQ40" s="689" t="s">
        <v>332</v>
      </c>
      <c r="AR40" s="690"/>
      <c r="AS40" s="690"/>
      <c r="AT40" s="690"/>
      <c r="AU40" s="690"/>
      <c r="AV40" s="690"/>
      <c r="AW40" s="690"/>
      <c r="AX40" s="690"/>
      <c r="AY40" s="691"/>
      <c r="AZ40" s="623" t="s">
        <v>122</v>
      </c>
      <c r="BA40" s="624"/>
      <c r="BB40" s="624"/>
      <c r="BC40" s="624"/>
      <c r="BD40" s="654"/>
      <c r="BE40" s="654"/>
      <c r="BF40" s="680"/>
      <c r="BG40" s="669" t="s">
        <v>333</v>
      </c>
      <c r="BH40" s="670"/>
      <c r="BI40" s="670"/>
      <c r="BJ40" s="670"/>
      <c r="BK40" s="670"/>
      <c r="BL40" s="211"/>
      <c r="BM40" s="621" t="s">
        <v>334</v>
      </c>
      <c r="BN40" s="621"/>
      <c r="BO40" s="621"/>
      <c r="BP40" s="621"/>
      <c r="BQ40" s="621"/>
      <c r="BR40" s="621"/>
      <c r="BS40" s="621"/>
      <c r="BT40" s="621"/>
      <c r="BU40" s="622"/>
      <c r="BV40" s="623">
        <v>120</v>
      </c>
      <c r="BW40" s="624"/>
      <c r="BX40" s="624"/>
      <c r="BY40" s="624"/>
      <c r="BZ40" s="624"/>
      <c r="CA40" s="624"/>
      <c r="CB40" s="633"/>
      <c r="CD40" s="620" t="s">
        <v>335</v>
      </c>
      <c r="CE40" s="621"/>
      <c r="CF40" s="621"/>
      <c r="CG40" s="621"/>
      <c r="CH40" s="621"/>
      <c r="CI40" s="621"/>
      <c r="CJ40" s="621"/>
      <c r="CK40" s="621"/>
      <c r="CL40" s="621"/>
      <c r="CM40" s="621"/>
      <c r="CN40" s="621"/>
      <c r="CO40" s="621"/>
      <c r="CP40" s="621"/>
      <c r="CQ40" s="622"/>
      <c r="CR40" s="623">
        <v>14000</v>
      </c>
      <c r="CS40" s="624"/>
      <c r="CT40" s="624"/>
      <c r="CU40" s="624"/>
      <c r="CV40" s="624"/>
      <c r="CW40" s="624"/>
      <c r="CX40" s="624"/>
      <c r="CY40" s="625"/>
      <c r="CZ40" s="628">
        <v>0.3</v>
      </c>
      <c r="DA40" s="656"/>
      <c r="DB40" s="656"/>
      <c r="DC40" s="658"/>
      <c r="DD40" s="632" t="s">
        <v>122</v>
      </c>
      <c r="DE40" s="624"/>
      <c r="DF40" s="624"/>
      <c r="DG40" s="624"/>
      <c r="DH40" s="624"/>
      <c r="DI40" s="624"/>
      <c r="DJ40" s="624"/>
      <c r="DK40" s="625"/>
      <c r="DL40" s="632" t="s">
        <v>122</v>
      </c>
      <c r="DM40" s="624"/>
      <c r="DN40" s="624"/>
      <c r="DO40" s="624"/>
      <c r="DP40" s="624"/>
      <c r="DQ40" s="624"/>
      <c r="DR40" s="624"/>
      <c r="DS40" s="624"/>
      <c r="DT40" s="624"/>
      <c r="DU40" s="624"/>
      <c r="DV40" s="625"/>
      <c r="DW40" s="628" t="s">
        <v>122</v>
      </c>
      <c r="DX40" s="656"/>
      <c r="DY40" s="656"/>
      <c r="DZ40" s="656"/>
      <c r="EA40" s="656"/>
      <c r="EB40" s="656"/>
      <c r="EC40" s="657"/>
    </row>
    <row r="41" spans="2:133" ht="11.25" customHeight="1" x14ac:dyDescent="0.15">
      <c r="B41" s="644" t="s">
        <v>336</v>
      </c>
      <c r="C41" s="645"/>
      <c r="D41" s="645"/>
      <c r="E41" s="645"/>
      <c r="F41" s="645"/>
      <c r="G41" s="645"/>
      <c r="H41" s="645"/>
      <c r="I41" s="645"/>
      <c r="J41" s="645"/>
      <c r="K41" s="645"/>
      <c r="L41" s="645"/>
      <c r="M41" s="645"/>
      <c r="N41" s="645"/>
      <c r="O41" s="645"/>
      <c r="P41" s="645"/>
      <c r="Q41" s="646"/>
      <c r="R41" s="698">
        <v>5097915</v>
      </c>
      <c r="S41" s="699"/>
      <c r="T41" s="699"/>
      <c r="U41" s="699"/>
      <c r="V41" s="699"/>
      <c r="W41" s="699"/>
      <c r="X41" s="699"/>
      <c r="Y41" s="700"/>
      <c r="Z41" s="701">
        <v>100</v>
      </c>
      <c r="AA41" s="701"/>
      <c r="AB41" s="701"/>
      <c r="AC41" s="701"/>
      <c r="AD41" s="702">
        <v>2782593</v>
      </c>
      <c r="AE41" s="702"/>
      <c r="AF41" s="702"/>
      <c r="AG41" s="702"/>
      <c r="AH41" s="702"/>
      <c r="AI41" s="702"/>
      <c r="AJ41" s="702"/>
      <c r="AK41" s="702"/>
      <c r="AL41" s="703">
        <v>100</v>
      </c>
      <c r="AM41" s="683"/>
      <c r="AN41" s="683"/>
      <c r="AO41" s="704"/>
      <c r="AQ41" s="689" t="s">
        <v>337</v>
      </c>
      <c r="AR41" s="690"/>
      <c r="AS41" s="690"/>
      <c r="AT41" s="690"/>
      <c r="AU41" s="690"/>
      <c r="AV41" s="690"/>
      <c r="AW41" s="690"/>
      <c r="AX41" s="690"/>
      <c r="AY41" s="691"/>
      <c r="AZ41" s="623">
        <v>69275</v>
      </c>
      <c r="BA41" s="624"/>
      <c r="BB41" s="624"/>
      <c r="BC41" s="624"/>
      <c r="BD41" s="654"/>
      <c r="BE41" s="654"/>
      <c r="BF41" s="680"/>
      <c r="BG41" s="669"/>
      <c r="BH41" s="670"/>
      <c r="BI41" s="670"/>
      <c r="BJ41" s="670"/>
      <c r="BK41" s="670"/>
      <c r="BL41" s="211"/>
      <c r="BM41" s="621" t="s">
        <v>338</v>
      </c>
      <c r="BN41" s="621"/>
      <c r="BO41" s="621"/>
      <c r="BP41" s="621"/>
      <c r="BQ41" s="621"/>
      <c r="BR41" s="621"/>
      <c r="BS41" s="621"/>
      <c r="BT41" s="621"/>
      <c r="BU41" s="622"/>
      <c r="BV41" s="623" t="s">
        <v>122</v>
      </c>
      <c r="BW41" s="624"/>
      <c r="BX41" s="624"/>
      <c r="BY41" s="624"/>
      <c r="BZ41" s="624"/>
      <c r="CA41" s="624"/>
      <c r="CB41" s="633"/>
      <c r="CD41" s="620" t="s">
        <v>339</v>
      </c>
      <c r="CE41" s="621"/>
      <c r="CF41" s="621"/>
      <c r="CG41" s="621"/>
      <c r="CH41" s="621"/>
      <c r="CI41" s="621"/>
      <c r="CJ41" s="621"/>
      <c r="CK41" s="621"/>
      <c r="CL41" s="621"/>
      <c r="CM41" s="621"/>
      <c r="CN41" s="621"/>
      <c r="CO41" s="621"/>
      <c r="CP41" s="621"/>
      <c r="CQ41" s="622"/>
      <c r="CR41" s="623" t="s">
        <v>122</v>
      </c>
      <c r="CS41" s="654"/>
      <c r="CT41" s="654"/>
      <c r="CU41" s="654"/>
      <c r="CV41" s="654"/>
      <c r="CW41" s="654"/>
      <c r="CX41" s="654"/>
      <c r="CY41" s="655"/>
      <c r="CZ41" s="628" t="s">
        <v>122</v>
      </c>
      <c r="DA41" s="656"/>
      <c r="DB41" s="656"/>
      <c r="DC41" s="658"/>
      <c r="DD41" s="632" t="s">
        <v>122</v>
      </c>
      <c r="DE41" s="654"/>
      <c r="DF41" s="654"/>
      <c r="DG41" s="654"/>
      <c r="DH41" s="654"/>
      <c r="DI41" s="654"/>
      <c r="DJ41" s="654"/>
      <c r="DK41" s="655"/>
      <c r="DL41" s="692"/>
      <c r="DM41" s="693"/>
      <c r="DN41" s="693"/>
      <c r="DO41" s="693"/>
      <c r="DP41" s="693"/>
      <c r="DQ41" s="693"/>
      <c r="DR41" s="693"/>
      <c r="DS41" s="693"/>
      <c r="DT41" s="693"/>
      <c r="DU41" s="693"/>
      <c r="DV41" s="694"/>
      <c r="DW41" s="695"/>
      <c r="DX41" s="696"/>
      <c r="DY41" s="696"/>
      <c r="DZ41" s="696"/>
      <c r="EA41" s="696"/>
      <c r="EB41" s="696"/>
      <c r="EC41" s="697"/>
    </row>
    <row r="42" spans="2:133" ht="11.25" customHeight="1" x14ac:dyDescent="0.15">
      <c r="AQ42" s="705" t="s">
        <v>340</v>
      </c>
      <c r="AR42" s="706"/>
      <c r="AS42" s="706"/>
      <c r="AT42" s="706"/>
      <c r="AU42" s="706"/>
      <c r="AV42" s="706"/>
      <c r="AW42" s="706"/>
      <c r="AX42" s="706"/>
      <c r="AY42" s="707"/>
      <c r="AZ42" s="698">
        <v>110883</v>
      </c>
      <c r="BA42" s="699"/>
      <c r="BB42" s="699"/>
      <c r="BC42" s="699"/>
      <c r="BD42" s="682"/>
      <c r="BE42" s="682"/>
      <c r="BF42" s="684"/>
      <c r="BG42" s="671"/>
      <c r="BH42" s="672"/>
      <c r="BI42" s="672"/>
      <c r="BJ42" s="672"/>
      <c r="BK42" s="672"/>
      <c r="BL42" s="212"/>
      <c r="BM42" s="645" t="s">
        <v>341</v>
      </c>
      <c r="BN42" s="645"/>
      <c r="BO42" s="645"/>
      <c r="BP42" s="645"/>
      <c r="BQ42" s="645"/>
      <c r="BR42" s="645"/>
      <c r="BS42" s="645"/>
      <c r="BT42" s="645"/>
      <c r="BU42" s="646"/>
      <c r="BV42" s="698" t="s">
        <v>122</v>
      </c>
      <c r="BW42" s="699"/>
      <c r="BX42" s="699"/>
      <c r="BY42" s="699"/>
      <c r="BZ42" s="699"/>
      <c r="CA42" s="699"/>
      <c r="CB42" s="708"/>
      <c r="CD42" s="620" t="s">
        <v>342</v>
      </c>
      <c r="CE42" s="621"/>
      <c r="CF42" s="621"/>
      <c r="CG42" s="621"/>
      <c r="CH42" s="621"/>
      <c r="CI42" s="621"/>
      <c r="CJ42" s="621"/>
      <c r="CK42" s="621"/>
      <c r="CL42" s="621"/>
      <c r="CM42" s="621"/>
      <c r="CN42" s="621"/>
      <c r="CO42" s="621"/>
      <c r="CP42" s="621"/>
      <c r="CQ42" s="622"/>
      <c r="CR42" s="623">
        <v>1307044</v>
      </c>
      <c r="CS42" s="654"/>
      <c r="CT42" s="654"/>
      <c r="CU42" s="654"/>
      <c r="CV42" s="654"/>
      <c r="CW42" s="654"/>
      <c r="CX42" s="654"/>
      <c r="CY42" s="655"/>
      <c r="CZ42" s="628">
        <v>25.9</v>
      </c>
      <c r="DA42" s="656"/>
      <c r="DB42" s="656"/>
      <c r="DC42" s="658"/>
      <c r="DD42" s="632">
        <v>217761</v>
      </c>
      <c r="DE42" s="654"/>
      <c r="DF42" s="654"/>
      <c r="DG42" s="654"/>
      <c r="DH42" s="654"/>
      <c r="DI42" s="654"/>
      <c r="DJ42" s="654"/>
      <c r="DK42" s="655"/>
      <c r="DL42" s="692"/>
      <c r="DM42" s="693"/>
      <c r="DN42" s="693"/>
      <c r="DO42" s="693"/>
      <c r="DP42" s="693"/>
      <c r="DQ42" s="693"/>
      <c r="DR42" s="693"/>
      <c r="DS42" s="693"/>
      <c r="DT42" s="693"/>
      <c r="DU42" s="693"/>
      <c r="DV42" s="694"/>
      <c r="DW42" s="695"/>
      <c r="DX42" s="696"/>
      <c r="DY42" s="696"/>
      <c r="DZ42" s="696"/>
      <c r="EA42" s="696"/>
      <c r="EB42" s="696"/>
      <c r="EC42" s="697"/>
    </row>
    <row r="43" spans="2:133" ht="11.25" customHeight="1" x14ac:dyDescent="0.15">
      <c r="B43" s="202" t="s">
        <v>343</v>
      </c>
      <c r="CD43" s="620" t="s">
        <v>344</v>
      </c>
      <c r="CE43" s="621"/>
      <c r="CF43" s="621"/>
      <c r="CG43" s="621"/>
      <c r="CH43" s="621"/>
      <c r="CI43" s="621"/>
      <c r="CJ43" s="621"/>
      <c r="CK43" s="621"/>
      <c r="CL43" s="621"/>
      <c r="CM43" s="621"/>
      <c r="CN43" s="621"/>
      <c r="CO43" s="621"/>
      <c r="CP43" s="621"/>
      <c r="CQ43" s="622"/>
      <c r="CR43" s="623" t="s">
        <v>122</v>
      </c>
      <c r="CS43" s="654"/>
      <c r="CT43" s="654"/>
      <c r="CU43" s="654"/>
      <c r="CV43" s="654"/>
      <c r="CW43" s="654"/>
      <c r="CX43" s="654"/>
      <c r="CY43" s="655"/>
      <c r="CZ43" s="628" t="s">
        <v>122</v>
      </c>
      <c r="DA43" s="656"/>
      <c r="DB43" s="656"/>
      <c r="DC43" s="658"/>
      <c r="DD43" s="632" t="s">
        <v>122</v>
      </c>
      <c r="DE43" s="654"/>
      <c r="DF43" s="654"/>
      <c r="DG43" s="654"/>
      <c r="DH43" s="654"/>
      <c r="DI43" s="654"/>
      <c r="DJ43" s="654"/>
      <c r="DK43" s="655"/>
      <c r="DL43" s="692"/>
      <c r="DM43" s="693"/>
      <c r="DN43" s="693"/>
      <c r="DO43" s="693"/>
      <c r="DP43" s="693"/>
      <c r="DQ43" s="693"/>
      <c r="DR43" s="693"/>
      <c r="DS43" s="693"/>
      <c r="DT43" s="693"/>
      <c r="DU43" s="693"/>
      <c r="DV43" s="694"/>
      <c r="DW43" s="695"/>
      <c r="DX43" s="696"/>
      <c r="DY43" s="696"/>
      <c r="DZ43" s="696"/>
      <c r="EA43" s="696"/>
      <c r="EB43" s="696"/>
      <c r="EC43" s="697"/>
    </row>
    <row r="44" spans="2:133" ht="11.25" customHeight="1" x14ac:dyDescent="0.15">
      <c r="B44" s="709" t="s">
        <v>345</v>
      </c>
      <c r="C44" s="709"/>
      <c r="D44" s="709"/>
      <c r="E44" s="709"/>
      <c r="F44" s="709"/>
      <c r="G44" s="709"/>
      <c r="H44" s="709"/>
      <c r="I44" s="709"/>
      <c r="J44" s="709"/>
      <c r="K44" s="709"/>
      <c r="L44" s="709"/>
      <c r="M44" s="709"/>
      <c r="N44" s="709"/>
      <c r="O44" s="709"/>
      <c r="P44" s="709"/>
      <c r="Q44" s="709"/>
      <c r="R44" s="709"/>
      <c r="S44" s="709"/>
      <c r="T44" s="709"/>
      <c r="U44" s="709"/>
      <c r="V44" s="709"/>
      <c r="W44" s="709"/>
      <c r="X44" s="709"/>
      <c r="Y44" s="709"/>
      <c r="Z44" s="709"/>
      <c r="AA44" s="709"/>
      <c r="AB44" s="709"/>
      <c r="AC44" s="709"/>
      <c r="AD44" s="709"/>
      <c r="AE44" s="709"/>
      <c r="AF44" s="709"/>
      <c r="AG44" s="709"/>
      <c r="AH44" s="709"/>
      <c r="AI44" s="709"/>
      <c r="AJ44" s="709"/>
      <c r="AK44" s="709"/>
      <c r="AL44" s="709"/>
      <c r="AM44" s="709"/>
      <c r="AN44" s="709"/>
      <c r="AO44" s="709"/>
      <c r="AP44" s="709"/>
      <c r="AQ44" s="709"/>
      <c r="AR44" s="709"/>
      <c r="AS44" s="709"/>
      <c r="AT44" s="709"/>
      <c r="AU44" s="709"/>
      <c r="AV44" s="709"/>
      <c r="AW44" s="709"/>
      <c r="AX44" s="709"/>
      <c r="AY44" s="709"/>
      <c r="AZ44" s="709"/>
      <c r="BA44" s="709"/>
      <c r="BB44" s="709"/>
      <c r="BC44" s="709"/>
      <c r="BD44" s="709"/>
      <c r="BE44" s="709"/>
      <c r="BF44" s="709"/>
      <c r="BG44" s="709"/>
      <c r="BH44" s="709"/>
      <c r="BI44" s="709"/>
      <c r="BJ44" s="709"/>
      <c r="BK44" s="709"/>
      <c r="BL44" s="709"/>
      <c r="BM44" s="709"/>
      <c r="BN44" s="709"/>
      <c r="BO44" s="709"/>
      <c r="BP44" s="709"/>
      <c r="BQ44" s="709"/>
      <c r="BR44" s="709"/>
      <c r="BS44" s="709"/>
      <c r="BT44" s="709"/>
      <c r="BU44" s="709"/>
      <c r="BV44" s="709"/>
      <c r="BW44" s="709"/>
      <c r="BX44" s="709"/>
      <c r="BY44" s="709"/>
      <c r="BZ44" s="709"/>
      <c r="CA44" s="709"/>
      <c r="CB44" s="709"/>
      <c r="CC44" s="710"/>
      <c r="CD44" s="661" t="s">
        <v>293</v>
      </c>
      <c r="CE44" s="662"/>
      <c r="CF44" s="620" t="s">
        <v>346</v>
      </c>
      <c r="CG44" s="621"/>
      <c r="CH44" s="621"/>
      <c r="CI44" s="621"/>
      <c r="CJ44" s="621"/>
      <c r="CK44" s="621"/>
      <c r="CL44" s="621"/>
      <c r="CM44" s="621"/>
      <c r="CN44" s="621"/>
      <c r="CO44" s="621"/>
      <c r="CP44" s="621"/>
      <c r="CQ44" s="622"/>
      <c r="CR44" s="623">
        <v>1265530</v>
      </c>
      <c r="CS44" s="624"/>
      <c r="CT44" s="624"/>
      <c r="CU44" s="624"/>
      <c r="CV44" s="624"/>
      <c r="CW44" s="624"/>
      <c r="CX44" s="624"/>
      <c r="CY44" s="625"/>
      <c r="CZ44" s="628">
        <v>25.1</v>
      </c>
      <c r="DA44" s="629"/>
      <c r="DB44" s="629"/>
      <c r="DC44" s="635"/>
      <c r="DD44" s="632">
        <v>214967</v>
      </c>
      <c r="DE44" s="624"/>
      <c r="DF44" s="624"/>
      <c r="DG44" s="624"/>
      <c r="DH44" s="624"/>
      <c r="DI44" s="624"/>
      <c r="DJ44" s="624"/>
      <c r="DK44" s="625"/>
      <c r="DL44" s="692"/>
      <c r="DM44" s="693"/>
      <c r="DN44" s="693"/>
      <c r="DO44" s="693"/>
      <c r="DP44" s="693"/>
      <c r="DQ44" s="693"/>
      <c r="DR44" s="693"/>
      <c r="DS44" s="693"/>
      <c r="DT44" s="693"/>
      <c r="DU44" s="693"/>
      <c r="DV44" s="694"/>
      <c r="DW44" s="695"/>
      <c r="DX44" s="696"/>
      <c r="DY44" s="696"/>
      <c r="DZ44" s="696"/>
      <c r="EA44" s="696"/>
      <c r="EB44" s="696"/>
      <c r="EC44" s="697"/>
    </row>
    <row r="45" spans="2:133" ht="11.25" customHeight="1" x14ac:dyDescent="0.15">
      <c r="B45" s="709" t="s">
        <v>347</v>
      </c>
      <c r="C45" s="709"/>
      <c r="D45" s="709"/>
      <c r="E45" s="709"/>
      <c r="F45" s="709"/>
      <c r="G45" s="709"/>
      <c r="H45" s="709"/>
      <c r="I45" s="709"/>
      <c r="J45" s="709"/>
      <c r="K45" s="709"/>
      <c r="L45" s="709"/>
      <c r="M45" s="709"/>
      <c r="N45" s="709"/>
      <c r="O45" s="709"/>
      <c r="P45" s="709"/>
      <c r="Q45" s="709"/>
      <c r="R45" s="709"/>
      <c r="S45" s="709"/>
      <c r="T45" s="709"/>
      <c r="U45" s="709"/>
      <c r="V45" s="709"/>
      <c r="W45" s="709"/>
      <c r="X45" s="709"/>
      <c r="Y45" s="709"/>
      <c r="Z45" s="709"/>
      <c r="AA45" s="709"/>
      <c r="AB45" s="709"/>
      <c r="AC45" s="709"/>
      <c r="AD45" s="709"/>
      <c r="AE45" s="709"/>
      <c r="AF45" s="709"/>
      <c r="AG45" s="709"/>
      <c r="AH45" s="709"/>
      <c r="AI45" s="709"/>
      <c r="AJ45" s="709"/>
      <c r="AK45" s="709"/>
      <c r="AL45" s="709"/>
      <c r="AM45" s="709"/>
      <c r="AN45" s="709"/>
      <c r="AO45" s="709"/>
      <c r="AP45" s="709"/>
      <c r="AQ45" s="709"/>
      <c r="AR45" s="709"/>
      <c r="AS45" s="709"/>
      <c r="AT45" s="709"/>
      <c r="AU45" s="709"/>
      <c r="AV45" s="709"/>
      <c r="AW45" s="709"/>
      <c r="AX45" s="709"/>
      <c r="AY45" s="709"/>
      <c r="AZ45" s="709"/>
      <c r="BA45" s="709"/>
      <c r="BB45" s="709"/>
      <c r="BC45" s="709"/>
      <c r="BD45" s="709"/>
      <c r="BE45" s="709"/>
      <c r="BF45" s="709"/>
      <c r="BG45" s="709"/>
      <c r="BH45" s="709"/>
      <c r="BI45" s="709"/>
      <c r="BJ45" s="709"/>
      <c r="BK45" s="709"/>
      <c r="BL45" s="709"/>
      <c r="BM45" s="709"/>
      <c r="BN45" s="709"/>
      <c r="BO45" s="709"/>
      <c r="BP45" s="709"/>
      <c r="BQ45" s="709"/>
      <c r="BR45" s="709"/>
      <c r="BS45" s="709"/>
      <c r="BT45" s="709"/>
      <c r="BU45" s="709"/>
      <c r="BV45" s="709"/>
      <c r="BW45" s="709"/>
      <c r="BX45" s="709"/>
      <c r="BY45" s="709"/>
      <c r="BZ45" s="709"/>
      <c r="CA45" s="709"/>
      <c r="CB45" s="709"/>
      <c r="CC45" s="710"/>
      <c r="CD45" s="663"/>
      <c r="CE45" s="664"/>
      <c r="CF45" s="620" t="s">
        <v>348</v>
      </c>
      <c r="CG45" s="621"/>
      <c r="CH45" s="621"/>
      <c r="CI45" s="621"/>
      <c r="CJ45" s="621"/>
      <c r="CK45" s="621"/>
      <c r="CL45" s="621"/>
      <c r="CM45" s="621"/>
      <c r="CN45" s="621"/>
      <c r="CO45" s="621"/>
      <c r="CP45" s="621"/>
      <c r="CQ45" s="622"/>
      <c r="CR45" s="623">
        <v>687476</v>
      </c>
      <c r="CS45" s="654"/>
      <c r="CT45" s="654"/>
      <c r="CU45" s="654"/>
      <c r="CV45" s="654"/>
      <c r="CW45" s="654"/>
      <c r="CX45" s="654"/>
      <c r="CY45" s="655"/>
      <c r="CZ45" s="628">
        <v>13.6</v>
      </c>
      <c r="DA45" s="656"/>
      <c r="DB45" s="656"/>
      <c r="DC45" s="658"/>
      <c r="DD45" s="632">
        <v>44432</v>
      </c>
      <c r="DE45" s="654"/>
      <c r="DF45" s="654"/>
      <c r="DG45" s="654"/>
      <c r="DH45" s="654"/>
      <c r="DI45" s="654"/>
      <c r="DJ45" s="654"/>
      <c r="DK45" s="655"/>
      <c r="DL45" s="692"/>
      <c r="DM45" s="693"/>
      <c r="DN45" s="693"/>
      <c r="DO45" s="693"/>
      <c r="DP45" s="693"/>
      <c r="DQ45" s="693"/>
      <c r="DR45" s="693"/>
      <c r="DS45" s="693"/>
      <c r="DT45" s="693"/>
      <c r="DU45" s="693"/>
      <c r="DV45" s="694"/>
      <c r="DW45" s="695"/>
      <c r="DX45" s="696"/>
      <c r="DY45" s="696"/>
      <c r="DZ45" s="696"/>
      <c r="EA45" s="696"/>
      <c r="EB45" s="696"/>
      <c r="EC45" s="697"/>
    </row>
    <row r="46" spans="2:133" ht="11.25" customHeight="1" x14ac:dyDescent="0.15">
      <c r="B46" s="213"/>
      <c r="CD46" s="663"/>
      <c r="CE46" s="664"/>
      <c r="CF46" s="620" t="s">
        <v>349</v>
      </c>
      <c r="CG46" s="621"/>
      <c r="CH46" s="621"/>
      <c r="CI46" s="621"/>
      <c r="CJ46" s="621"/>
      <c r="CK46" s="621"/>
      <c r="CL46" s="621"/>
      <c r="CM46" s="621"/>
      <c r="CN46" s="621"/>
      <c r="CO46" s="621"/>
      <c r="CP46" s="621"/>
      <c r="CQ46" s="622"/>
      <c r="CR46" s="623">
        <v>578054</v>
      </c>
      <c r="CS46" s="624"/>
      <c r="CT46" s="624"/>
      <c r="CU46" s="624"/>
      <c r="CV46" s="624"/>
      <c r="CW46" s="624"/>
      <c r="CX46" s="624"/>
      <c r="CY46" s="625"/>
      <c r="CZ46" s="628">
        <v>11.5</v>
      </c>
      <c r="DA46" s="629"/>
      <c r="DB46" s="629"/>
      <c r="DC46" s="635"/>
      <c r="DD46" s="632">
        <v>170535</v>
      </c>
      <c r="DE46" s="624"/>
      <c r="DF46" s="624"/>
      <c r="DG46" s="624"/>
      <c r="DH46" s="624"/>
      <c r="DI46" s="624"/>
      <c r="DJ46" s="624"/>
      <c r="DK46" s="625"/>
      <c r="DL46" s="692"/>
      <c r="DM46" s="693"/>
      <c r="DN46" s="693"/>
      <c r="DO46" s="693"/>
      <c r="DP46" s="693"/>
      <c r="DQ46" s="693"/>
      <c r="DR46" s="693"/>
      <c r="DS46" s="693"/>
      <c r="DT46" s="693"/>
      <c r="DU46" s="693"/>
      <c r="DV46" s="694"/>
      <c r="DW46" s="695"/>
      <c r="DX46" s="696"/>
      <c r="DY46" s="696"/>
      <c r="DZ46" s="696"/>
      <c r="EA46" s="696"/>
      <c r="EB46" s="696"/>
      <c r="EC46" s="697"/>
    </row>
    <row r="47" spans="2:133" ht="11.25" customHeight="1" x14ac:dyDescent="0.15">
      <c r="B47" s="213"/>
      <c r="CD47" s="663"/>
      <c r="CE47" s="664"/>
      <c r="CF47" s="620" t="s">
        <v>350</v>
      </c>
      <c r="CG47" s="621"/>
      <c r="CH47" s="621"/>
      <c r="CI47" s="621"/>
      <c r="CJ47" s="621"/>
      <c r="CK47" s="621"/>
      <c r="CL47" s="621"/>
      <c r="CM47" s="621"/>
      <c r="CN47" s="621"/>
      <c r="CO47" s="621"/>
      <c r="CP47" s="621"/>
      <c r="CQ47" s="622"/>
      <c r="CR47" s="623">
        <v>41514</v>
      </c>
      <c r="CS47" s="654"/>
      <c r="CT47" s="654"/>
      <c r="CU47" s="654"/>
      <c r="CV47" s="654"/>
      <c r="CW47" s="654"/>
      <c r="CX47" s="654"/>
      <c r="CY47" s="655"/>
      <c r="CZ47" s="628">
        <v>0.8</v>
      </c>
      <c r="DA47" s="656"/>
      <c r="DB47" s="656"/>
      <c r="DC47" s="658"/>
      <c r="DD47" s="632">
        <v>2794</v>
      </c>
      <c r="DE47" s="654"/>
      <c r="DF47" s="654"/>
      <c r="DG47" s="654"/>
      <c r="DH47" s="654"/>
      <c r="DI47" s="654"/>
      <c r="DJ47" s="654"/>
      <c r="DK47" s="655"/>
      <c r="DL47" s="692"/>
      <c r="DM47" s="693"/>
      <c r="DN47" s="693"/>
      <c r="DO47" s="693"/>
      <c r="DP47" s="693"/>
      <c r="DQ47" s="693"/>
      <c r="DR47" s="693"/>
      <c r="DS47" s="693"/>
      <c r="DT47" s="693"/>
      <c r="DU47" s="693"/>
      <c r="DV47" s="694"/>
      <c r="DW47" s="695"/>
      <c r="DX47" s="696"/>
      <c r="DY47" s="696"/>
      <c r="DZ47" s="696"/>
      <c r="EA47" s="696"/>
      <c r="EB47" s="696"/>
      <c r="EC47" s="697"/>
    </row>
    <row r="48" spans="2:133" x14ac:dyDescent="0.15">
      <c r="B48" s="213"/>
      <c r="CD48" s="665"/>
      <c r="CE48" s="666"/>
      <c r="CF48" s="620" t="s">
        <v>351</v>
      </c>
      <c r="CG48" s="621"/>
      <c r="CH48" s="621"/>
      <c r="CI48" s="621"/>
      <c r="CJ48" s="621"/>
      <c r="CK48" s="621"/>
      <c r="CL48" s="621"/>
      <c r="CM48" s="621"/>
      <c r="CN48" s="621"/>
      <c r="CO48" s="621"/>
      <c r="CP48" s="621"/>
      <c r="CQ48" s="622"/>
      <c r="CR48" s="623" t="s">
        <v>122</v>
      </c>
      <c r="CS48" s="624"/>
      <c r="CT48" s="624"/>
      <c r="CU48" s="624"/>
      <c r="CV48" s="624"/>
      <c r="CW48" s="624"/>
      <c r="CX48" s="624"/>
      <c r="CY48" s="625"/>
      <c r="CZ48" s="628" t="s">
        <v>122</v>
      </c>
      <c r="DA48" s="629"/>
      <c r="DB48" s="629"/>
      <c r="DC48" s="635"/>
      <c r="DD48" s="632" t="s">
        <v>122</v>
      </c>
      <c r="DE48" s="624"/>
      <c r="DF48" s="624"/>
      <c r="DG48" s="624"/>
      <c r="DH48" s="624"/>
      <c r="DI48" s="624"/>
      <c r="DJ48" s="624"/>
      <c r="DK48" s="625"/>
      <c r="DL48" s="692"/>
      <c r="DM48" s="693"/>
      <c r="DN48" s="693"/>
      <c r="DO48" s="693"/>
      <c r="DP48" s="693"/>
      <c r="DQ48" s="693"/>
      <c r="DR48" s="693"/>
      <c r="DS48" s="693"/>
      <c r="DT48" s="693"/>
      <c r="DU48" s="693"/>
      <c r="DV48" s="694"/>
      <c r="DW48" s="695"/>
      <c r="DX48" s="696"/>
      <c r="DY48" s="696"/>
      <c r="DZ48" s="696"/>
      <c r="EA48" s="696"/>
      <c r="EB48" s="696"/>
      <c r="EC48" s="697"/>
    </row>
    <row r="49" spans="2:133" ht="11.25" customHeight="1" x14ac:dyDescent="0.15">
      <c r="B49" s="213"/>
      <c r="CD49" s="644" t="s">
        <v>352</v>
      </c>
      <c r="CE49" s="645"/>
      <c r="CF49" s="645"/>
      <c r="CG49" s="645"/>
      <c r="CH49" s="645"/>
      <c r="CI49" s="645"/>
      <c r="CJ49" s="645"/>
      <c r="CK49" s="645"/>
      <c r="CL49" s="645"/>
      <c r="CM49" s="645"/>
      <c r="CN49" s="645"/>
      <c r="CO49" s="645"/>
      <c r="CP49" s="645"/>
      <c r="CQ49" s="646"/>
      <c r="CR49" s="698">
        <v>5047513</v>
      </c>
      <c r="CS49" s="682"/>
      <c r="CT49" s="682"/>
      <c r="CU49" s="682"/>
      <c r="CV49" s="682"/>
      <c r="CW49" s="682"/>
      <c r="CX49" s="682"/>
      <c r="CY49" s="711"/>
      <c r="CZ49" s="703">
        <v>100</v>
      </c>
      <c r="DA49" s="712"/>
      <c r="DB49" s="712"/>
      <c r="DC49" s="713"/>
      <c r="DD49" s="714">
        <v>3375408</v>
      </c>
      <c r="DE49" s="682"/>
      <c r="DF49" s="682"/>
      <c r="DG49" s="682"/>
      <c r="DH49" s="682"/>
      <c r="DI49" s="682"/>
      <c r="DJ49" s="682"/>
      <c r="DK49" s="711"/>
      <c r="DL49" s="715"/>
      <c r="DM49" s="716"/>
      <c r="DN49" s="716"/>
      <c r="DO49" s="716"/>
      <c r="DP49" s="716"/>
      <c r="DQ49" s="716"/>
      <c r="DR49" s="716"/>
      <c r="DS49" s="716"/>
      <c r="DT49" s="716"/>
      <c r="DU49" s="716"/>
      <c r="DV49" s="717"/>
      <c r="DW49" s="718"/>
      <c r="DX49" s="719"/>
      <c r="DY49" s="719"/>
      <c r="DZ49" s="719"/>
      <c r="EA49" s="719"/>
      <c r="EB49" s="719"/>
      <c r="EC49" s="720"/>
    </row>
  </sheetData>
  <sheetProtection algorithmName="SHA-512" hashValue="MdDXwppnRYT9jyEP0GMGepKa0Hk7pLka317BgT4B5AoXNvTJjcOZEi3lo1VmQVA1GQLqAk4p4fgX6XFdKap+jg==" saltValue="pu04VJaMFaR0A+gd51HoTw==" spinCount="100000" sheet="1" objects="1" scenarios="1"/>
  <mergeCells count="603">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D42:DK42"/>
    <mergeCell ref="DL42:DV42"/>
    <mergeCell ref="DW42:EC42"/>
    <mergeCell ref="CD43:CQ43"/>
    <mergeCell ref="CR43:CY43"/>
    <mergeCell ref="CZ43:DC43"/>
    <mergeCell ref="DD43:DK43"/>
    <mergeCell ref="DL43:DV43"/>
    <mergeCell ref="DW43:EC43"/>
    <mergeCell ref="AQ42:AY42"/>
    <mergeCell ref="AZ42:BF42"/>
    <mergeCell ref="BM42:BU42"/>
    <mergeCell ref="BV42:CB42"/>
    <mergeCell ref="CD42:CQ42"/>
    <mergeCell ref="CR42:CY42"/>
    <mergeCell ref="CD41:CQ41"/>
    <mergeCell ref="CR41:CY41"/>
    <mergeCell ref="CZ41:DC41"/>
    <mergeCell ref="CZ42:DC42"/>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D41:DK41"/>
    <mergeCell ref="DL41:DV41"/>
    <mergeCell ref="DW41:EC41"/>
    <mergeCell ref="B39:Q39"/>
    <mergeCell ref="R39:Y39"/>
    <mergeCell ref="Z39:AC39"/>
    <mergeCell ref="AD39:AK39"/>
    <mergeCell ref="AL39:AO39"/>
    <mergeCell ref="AQ39:AY39"/>
    <mergeCell ref="AZ39:BF39"/>
    <mergeCell ref="BG39:BU39"/>
    <mergeCell ref="BG38:BU38"/>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Z35:AC35"/>
    <mergeCell ref="AD35:AK35"/>
    <mergeCell ref="AL35:AO35"/>
    <mergeCell ref="AQ35:BF35"/>
    <mergeCell ref="CD34:CQ34"/>
    <mergeCell ref="CR34:CY34"/>
    <mergeCell ref="CZ34:DC34"/>
    <mergeCell ref="DD34:DK34"/>
    <mergeCell ref="DL34:DV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AX32:BF32"/>
    <mergeCell ref="BG32:BL32"/>
    <mergeCell ref="BM32:BQ32"/>
    <mergeCell ref="BR32:BW32"/>
    <mergeCell ref="B32:Q32"/>
    <mergeCell ref="R32:Y32"/>
    <mergeCell ref="Z32:AC32"/>
    <mergeCell ref="AD32:AK32"/>
    <mergeCell ref="AL32:AO32"/>
    <mergeCell ref="AX31:BF31"/>
    <mergeCell ref="BG31:BL31"/>
    <mergeCell ref="BM31:BQ31"/>
    <mergeCell ref="BR31:BW31"/>
    <mergeCell ref="AD31:AK31"/>
    <mergeCell ref="AL31:AO31"/>
    <mergeCell ref="AP31:AS33"/>
    <mergeCell ref="AT31:AT33"/>
    <mergeCell ref="CR31:CY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S25:CB25"/>
    <mergeCell ref="CD25:CQ25"/>
    <mergeCell ref="CR25:CY25"/>
    <mergeCell ref="CZ25:DC25"/>
    <mergeCell ref="DD25:DK25"/>
    <mergeCell ref="CD27:CQ27"/>
    <mergeCell ref="CR27:CY27"/>
    <mergeCell ref="CZ27:DC27"/>
    <mergeCell ref="DD27:DK27"/>
    <mergeCell ref="B26:Q26"/>
    <mergeCell ref="R26:Y26"/>
    <mergeCell ref="Z26:AC26"/>
    <mergeCell ref="AD26:AK26"/>
    <mergeCell ref="AL26:AO26"/>
    <mergeCell ref="AP26:BF26"/>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CD21:CQ21"/>
    <mergeCell ref="CR21:CY21"/>
    <mergeCell ref="CZ21:DC21"/>
    <mergeCell ref="DD21:DP21"/>
    <mergeCell ref="CD23:CQ23"/>
    <mergeCell ref="CR23:CY23"/>
    <mergeCell ref="CZ23:DC23"/>
    <mergeCell ref="DD23:DK23"/>
    <mergeCell ref="DL23:DV23"/>
    <mergeCell ref="B22:Q22"/>
    <mergeCell ref="R22:Y22"/>
    <mergeCell ref="Z22:AC22"/>
    <mergeCell ref="AD22:AK22"/>
    <mergeCell ref="AL22:AO22"/>
    <mergeCell ref="AP22:BF22"/>
    <mergeCell ref="BG22:BN22"/>
    <mergeCell ref="BO22:BR22"/>
    <mergeCell ref="BS22:CB22"/>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735" t="s">
        <v>353</v>
      </c>
      <c r="B2" s="735"/>
      <c r="C2" s="735"/>
      <c r="D2" s="735"/>
      <c r="E2" s="735"/>
      <c r="F2" s="735"/>
      <c r="G2" s="735"/>
      <c r="H2" s="735"/>
      <c r="I2" s="735"/>
      <c r="J2" s="735"/>
      <c r="K2" s="735"/>
      <c r="L2" s="735"/>
      <c r="M2" s="735"/>
      <c r="N2" s="735"/>
      <c r="O2" s="735"/>
      <c r="P2" s="735"/>
      <c r="Q2" s="735"/>
      <c r="R2" s="735"/>
      <c r="S2" s="735"/>
      <c r="T2" s="735"/>
      <c r="U2" s="735"/>
      <c r="V2" s="735"/>
      <c r="W2" s="735"/>
      <c r="X2" s="735"/>
      <c r="Y2" s="735"/>
      <c r="Z2" s="735"/>
      <c r="AA2" s="735"/>
      <c r="AB2" s="735"/>
      <c r="AC2" s="735"/>
      <c r="AD2" s="735"/>
      <c r="AE2" s="735"/>
      <c r="AF2" s="735"/>
      <c r="AG2" s="735"/>
      <c r="AH2" s="735"/>
      <c r="AI2" s="735"/>
      <c r="AJ2" s="735"/>
      <c r="AK2" s="735"/>
      <c r="AL2" s="735"/>
      <c r="AM2" s="735"/>
      <c r="AN2" s="735"/>
      <c r="AO2" s="735"/>
      <c r="AP2" s="735"/>
      <c r="AQ2" s="735"/>
      <c r="AR2" s="735"/>
      <c r="AS2" s="735"/>
      <c r="AT2" s="735"/>
      <c r="AU2" s="735"/>
      <c r="AV2" s="735"/>
      <c r="AW2" s="735"/>
      <c r="AX2" s="735"/>
      <c r="AY2" s="735"/>
      <c r="AZ2" s="735"/>
      <c r="BA2" s="735"/>
      <c r="BB2" s="735"/>
      <c r="BC2" s="735"/>
      <c r="BD2" s="735"/>
      <c r="BE2" s="735"/>
      <c r="BF2" s="735"/>
      <c r="BG2" s="735"/>
      <c r="BH2" s="735"/>
      <c r="BI2" s="735"/>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36" t="s">
        <v>354</v>
      </c>
      <c r="DK2" s="737"/>
      <c r="DL2" s="737"/>
      <c r="DM2" s="737"/>
      <c r="DN2" s="737"/>
      <c r="DO2" s="738"/>
      <c r="DP2" s="216"/>
      <c r="DQ2" s="736" t="s">
        <v>355</v>
      </c>
      <c r="DR2" s="737"/>
      <c r="DS2" s="737"/>
      <c r="DT2" s="737"/>
      <c r="DU2" s="737"/>
      <c r="DV2" s="737"/>
      <c r="DW2" s="737"/>
      <c r="DX2" s="737"/>
      <c r="DY2" s="737"/>
      <c r="DZ2" s="738"/>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739" t="s">
        <v>356</v>
      </c>
      <c r="B4" s="739"/>
      <c r="C4" s="739"/>
      <c r="D4" s="739"/>
      <c r="E4" s="739"/>
      <c r="F4" s="739"/>
      <c r="G4" s="739"/>
      <c r="H4" s="739"/>
      <c r="I4" s="739"/>
      <c r="J4" s="739"/>
      <c r="K4" s="739"/>
      <c r="L4" s="739"/>
      <c r="M4" s="739"/>
      <c r="N4" s="739"/>
      <c r="O4" s="739"/>
      <c r="P4" s="739"/>
      <c r="Q4" s="739"/>
      <c r="R4" s="739"/>
      <c r="S4" s="739"/>
      <c r="T4" s="739"/>
      <c r="U4" s="739"/>
      <c r="V4" s="739"/>
      <c r="W4" s="739"/>
      <c r="X4" s="739"/>
      <c r="Y4" s="739"/>
      <c r="Z4" s="739"/>
      <c r="AA4" s="739"/>
      <c r="AB4" s="739"/>
      <c r="AC4" s="739"/>
      <c r="AD4" s="739"/>
      <c r="AE4" s="739"/>
      <c r="AF4" s="739"/>
      <c r="AG4" s="739"/>
      <c r="AH4" s="739"/>
      <c r="AI4" s="739"/>
      <c r="AJ4" s="739"/>
      <c r="AK4" s="739"/>
      <c r="AL4" s="739"/>
      <c r="AM4" s="739"/>
      <c r="AN4" s="739"/>
      <c r="AO4" s="739"/>
      <c r="AP4" s="739"/>
      <c r="AQ4" s="739"/>
      <c r="AR4" s="739"/>
      <c r="AS4" s="739"/>
      <c r="AT4" s="739"/>
      <c r="AU4" s="739"/>
      <c r="AV4" s="739"/>
      <c r="AW4" s="739"/>
      <c r="AX4" s="739"/>
      <c r="AY4" s="739"/>
      <c r="AZ4" s="220"/>
      <c r="BA4" s="220"/>
      <c r="BB4" s="220"/>
      <c r="BC4" s="220"/>
      <c r="BD4" s="220"/>
      <c r="BE4" s="221"/>
      <c r="BF4" s="221"/>
      <c r="BG4" s="221"/>
      <c r="BH4" s="221"/>
      <c r="BI4" s="221"/>
      <c r="BJ4" s="221"/>
      <c r="BK4" s="221"/>
      <c r="BL4" s="221"/>
      <c r="BM4" s="221"/>
      <c r="BN4" s="221"/>
      <c r="BO4" s="221"/>
      <c r="BP4" s="221"/>
      <c r="BQ4" s="740" t="s">
        <v>357</v>
      </c>
      <c r="BR4" s="740"/>
      <c r="BS4" s="740"/>
      <c r="BT4" s="740"/>
      <c r="BU4" s="740"/>
      <c r="BV4" s="740"/>
      <c r="BW4" s="740"/>
      <c r="BX4" s="740"/>
      <c r="BY4" s="740"/>
      <c r="BZ4" s="740"/>
      <c r="CA4" s="740"/>
      <c r="CB4" s="740"/>
      <c r="CC4" s="740"/>
      <c r="CD4" s="740"/>
      <c r="CE4" s="740"/>
      <c r="CF4" s="740"/>
      <c r="CG4" s="740"/>
      <c r="CH4" s="740"/>
      <c r="CI4" s="740"/>
      <c r="CJ4" s="740"/>
      <c r="CK4" s="740"/>
      <c r="CL4" s="740"/>
      <c r="CM4" s="740"/>
      <c r="CN4" s="740"/>
      <c r="CO4" s="740"/>
      <c r="CP4" s="740"/>
      <c r="CQ4" s="740"/>
      <c r="CR4" s="740"/>
      <c r="CS4" s="740"/>
      <c r="CT4" s="740"/>
      <c r="CU4" s="740"/>
      <c r="CV4" s="740"/>
      <c r="CW4" s="740"/>
      <c r="CX4" s="740"/>
      <c r="CY4" s="740"/>
      <c r="CZ4" s="740"/>
      <c r="DA4" s="740"/>
      <c r="DB4" s="740"/>
      <c r="DC4" s="740"/>
      <c r="DD4" s="740"/>
      <c r="DE4" s="740"/>
      <c r="DF4" s="740"/>
      <c r="DG4" s="740"/>
      <c r="DH4" s="740"/>
      <c r="DI4" s="740"/>
      <c r="DJ4" s="740"/>
      <c r="DK4" s="740"/>
      <c r="DL4" s="740"/>
      <c r="DM4" s="740"/>
      <c r="DN4" s="740"/>
      <c r="DO4" s="740"/>
      <c r="DP4" s="740"/>
      <c r="DQ4" s="740"/>
      <c r="DR4" s="740"/>
      <c r="DS4" s="740"/>
      <c r="DT4" s="740"/>
      <c r="DU4" s="740"/>
      <c r="DV4" s="740"/>
      <c r="DW4" s="740"/>
      <c r="DX4" s="740"/>
      <c r="DY4" s="740"/>
      <c r="DZ4" s="740"/>
      <c r="EA4" s="222"/>
    </row>
    <row r="5" spans="1:131" s="223" customFormat="1" ht="26.25" customHeight="1" x14ac:dyDescent="0.15">
      <c r="A5" s="729" t="s">
        <v>358</v>
      </c>
      <c r="B5" s="730"/>
      <c r="C5" s="730"/>
      <c r="D5" s="730"/>
      <c r="E5" s="730"/>
      <c r="F5" s="730"/>
      <c r="G5" s="730"/>
      <c r="H5" s="730"/>
      <c r="I5" s="730"/>
      <c r="J5" s="730"/>
      <c r="K5" s="730"/>
      <c r="L5" s="730"/>
      <c r="M5" s="730"/>
      <c r="N5" s="730"/>
      <c r="O5" s="730"/>
      <c r="P5" s="731"/>
      <c r="Q5" s="725" t="s">
        <v>359</v>
      </c>
      <c r="R5" s="721"/>
      <c r="S5" s="721"/>
      <c r="T5" s="721"/>
      <c r="U5" s="722"/>
      <c r="V5" s="725" t="s">
        <v>360</v>
      </c>
      <c r="W5" s="721"/>
      <c r="X5" s="721"/>
      <c r="Y5" s="721"/>
      <c r="Z5" s="722"/>
      <c r="AA5" s="725" t="s">
        <v>361</v>
      </c>
      <c r="AB5" s="721"/>
      <c r="AC5" s="721"/>
      <c r="AD5" s="721"/>
      <c r="AE5" s="721"/>
      <c r="AF5" s="741" t="s">
        <v>362</v>
      </c>
      <c r="AG5" s="721"/>
      <c r="AH5" s="721"/>
      <c r="AI5" s="721"/>
      <c r="AJ5" s="727"/>
      <c r="AK5" s="721" t="s">
        <v>363</v>
      </c>
      <c r="AL5" s="721"/>
      <c r="AM5" s="721"/>
      <c r="AN5" s="721"/>
      <c r="AO5" s="722"/>
      <c r="AP5" s="725" t="s">
        <v>364</v>
      </c>
      <c r="AQ5" s="721"/>
      <c r="AR5" s="721"/>
      <c r="AS5" s="721"/>
      <c r="AT5" s="722"/>
      <c r="AU5" s="725" t="s">
        <v>365</v>
      </c>
      <c r="AV5" s="721"/>
      <c r="AW5" s="721"/>
      <c r="AX5" s="721"/>
      <c r="AY5" s="727"/>
      <c r="AZ5" s="220"/>
      <c r="BA5" s="220"/>
      <c r="BB5" s="220"/>
      <c r="BC5" s="220"/>
      <c r="BD5" s="220"/>
      <c r="BE5" s="221"/>
      <c r="BF5" s="221"/>
      <c r="BG5" s="221"/>
      <c r="BH5" s="221"/>
      <c r="BI5" s="221"/>
      <c r="BJ5" s="221"/>
      <c r="BK5" s="221"/>
      <c r="BL5" s="221"/>
      <c r="BM5" s="221"/>
      <c r="BN5" s="221"/>
      <c r="BO5" s="221"/>
      <c r="BP5" s="221"/>
      <c r="BQ5" s="729" t="s">
        <v>366</v>
      </c>
      <c r="BR5" s="730"/>
      <c r="BS5" s="730"/>
      <c r="BT5" s="730"/>
      <c r="BU5" s="730"/>
      <c r="BV5" s="730"/>
      <c r="BW5" s="730"/>
      <c r="BX5" s="730"/>
      <c r="BY5" s="730"/>
      <c r="BZ5" s="730"/>
      <c r="CA5" s="730"/>
      <c r="CB5" s="730"/>
      <c r="CC5" s="730"/>
      <c r="CD5" s="730"/>
      <c r="CE5" s="730"/>
      <c r="CF5" s="730"/>
      <c r="CG5" s="731"/>
      <c r="CH5" s="725" t="s">
        <v>367</v>
      </c>
      <c r="CI5" s="721"/>
      <c r="CJ5" s="721"/>
      <c r="CK5" s="721"/>
      <c r="CL5" s="722"/>
      <c r="CM5" s="725" t="s">
        <v>368</v>
      </c>
      <c r="CN5" s="721"/>
      <c r="CO5" s="721"/>
      <c r="CP5" s="721"/>
      <c r="CQ5" s="722"/>
      <c r="CR5" s="725" t="s">
        <v>369</v>
      </c>
      <c r="CS5" s="721"/>
      <c r="CT5" s="721"/>
      <c r="CU5" s="721"/>
      <c r="CV5" s="722"/>
      <c r="CW5" s="725" t="s">
        <v>370</v>
      </c>
      <c r="CX5" s="721"/>
      <c r="CY5" s="721"/>
      <c r="CZ5" s="721"/>
      <c r="DA5" s="722"/>
      <c r="DB5" s="725" t="s">
        <v>371</v>
      </c>
      <c r="DC5" s="721"/>
      <c r="DD5" s="721"/>
      <c r="DE5" s="721"/>
      <c r="DF5" s="722"/>
      <c r="DG5" s="774" t="s">
        <v>372</v>
      </c>
      <c r="DH5" s="775"/>
      <c r="DI5" s="775"/>
      <c r="DJ5" s="775"/>
      <c r="DK5" s="776"/>
      <c r="DL5" s="774" t="s">
        <v>373</v>
      </c>
      <c r="DM5" s="775"/>
      <c r="DN5" s="775"/>
      <c r="DO5" s="775"/>
      <c r="DP5" s="776"/>
      <c r="DQ5" s="725" t="s">
        <v>374</v>
      </c>
      <c r="DR5" s="721"/>
      <c r="DS5" s="721"/>
      <c r="DT5" s="721"/>
      <c r="DU5" s="722"/>
      <c r="DV5" s="725" t="s">
        <v>365</v>
      </c>
      <c r="DW5" s="721"/>
      <c r="DX5" s="721"/>
      <c r="DY5" s="721"/>
      <c r="DZ5" s="727"/>
      <c r="EA5" s="222"/>
    </row>
    <row r="6" spans="1:131" s="223" customFormat="1" ht="26.25" customHeight="1" thickBot="1" x14ac:dyDescent="0.2">
      <c r="A6" s="732"/>
      <c r="B6" s="733"/>
      <c r="C6" s="733"/>
      <c r="D6" s="733"/>
      <c r="E6" s="733"/>
      <c r="F6" s="733"/>
      <c r="G6" s="733"/>
      <c r="H6" s="733"/>
      <c r="I6" s="733"/>
      <c r="J6" s="733"/>
      <c r="K6" s="733"/>
      <c r="L6" s="733"/>
      <c r="M6" s="733"/>
      <c r="N6" s="733"/>
      <c r="O6" s="733"/>
      <c r="P6" s="734"/>
      <c r="Q6" s="726"/>
      <c r="R6" s="723"/>
      <c r="S6" s="723"/>
      <c r="T6" s="723"/>
      <c r="U6" s="724"/>
      <c r="V6" s="726"/>
      <c r="W6" s="723"/>
      <c r="X6" s="723"/>
      <c r="Y6" s="723"/>
      <c r="Z6" s="724"/>
      <c r="AA6" s="726"/>
      <c r="AB6" s="723"/>
      <c r="AC6" s="723"/>
      <c r="AD6" s="723"/>
      <c r="AE6" s="723"/>
      <c r="AF6" s="742"/>
      <c r="AG6" s="723"/>
      <c r="AH6" s="723"/>
      <c r="AI6" s="723"/>
      <c r="AJ6" s="728"/>
      <c r="AK6" s="723"/>
      <c r="AL6" s="723"/>
      <c r="AM6" s="723"/>
      <c r="AN6" s="723"/>
      <c r="AO6" s="724"/>
      <c r="AP6" s="726"/>
      <c r="AQ6" s="723"/>
      <c r="AR6" s="723"/>
      <c r="AS6" s="723"/>
      <c r="AT6" s="724"/>
      <c r="AU6" s="726"/>
      <c r="AV6" s="723"/>
      <c r="AW6" s="723"/>
      <c r="AX6" s="723"/>
      <c r="AY6" s="728"/>
      <c r="AZ6" s="220"/>
      <c r="BA6" s="220"/>
      <c r="BB6" s="220"/>
      <c r="BC6" s="220"/>
      <c r="BD6" s="220"/>
      <c r="BE6" s="221"/>
      <c r="BF6" s="221"/>
      <c r="BG6" s="221"/>
      <c r="BH6" s="221"/>
      <c r="BI6" s="221"/>
      <c r="BJ6" s="221"/>
      <c r="BK6" s="221"/>
      <c r="BL6" s="221"/>
      <c r="BM6" s="221"/>
      <c r="BN6" s="221"/>
      <c r="BO6" s="221"/>
      <c r="BP6" s="221"/>
      <c r="BQ6" s="732"/>
      <c r="BR6" s="733"/>
      <c r="BS6" s="733"/>
      <c r="BT6" s="733"/>
      <c r="BU6" s="733"/>
      <c r="BV6" s="733"/>
      <c r="BW6" s="733"/>
      <c r="BX6" s="733"/>
      <c r="BY6" s="733"/>
      <c r="BZ6" s="733"/>
      <c r="CA6" s="733"/>
      <c r="CB6" s="733"/>
      <c r="CC6" s="733"/>
      <c r="CD6" s="733"/>
      <c r="CE6" s="733"/>
      <c r="CF6" s="733"/>
      <c r="CG6" s="734"/>
      <c r="CH6" s="726"/>
      <c r="CI6" s="723"/>
      <c r="CJ6" s="723"/>
      <c r="CK6" s="723"/>
      <c r="CL6" s="724"/>
      <c r="CM6" s="726"/>
      <c r="CN6" s="723"/>
      <c r="CO6" s="723"/>
      <c r="CP6" s="723"/>
      <c r="CQ6" s="724"/>
      <c r="CR6" s="726"/>
      <c r="CS6" s="723"/>
      <c r="CT6" s="723"/>
      <c r="CU6" s="723"/>
      <c r="CV6" s="724"/>
      <c r="CW6" s="726"/>
      <c r="CX6" s="723"/>
      <c r="CY6" s="723"/>
      <c r="CZ6" s="723"/>
      <c r="DA6" s="724"/>
      <c r="DB6" s="726"/>
      <c r="DC6" s="723"/>
      <c r="DD6" s="723"/>
      <c r="DE6" s="723"/>
      <c r="DF6" s="724"/>
      <c r="DG6" s="777"/>
      <c r="DH6" s="778"/>
      <c r="DI6" s="778"/>
      <c r="DJ6" s="778"/>
      <c r="DK6" s="779"/>
      <c r="DL6" s="777"/>
      <c r="DM6" s="778"/>
      <c r="DN6" s="778"/>
      <c r="DO6" s="778"/>
      <c r="DP6" s="779"/>
      <c r="DQ6" s="726"/>
      <c r="DR6" s="723"/>
      <c r="DS6" s="723"/>
      <c r="DT6" s="723"/>
      <c r="DU6" s="724"/>
      <c r="DV6" s="726"/>
      <c r="DW6" s="723"/>
      <c r="DX6" s="723"/>
      <c r="DY6" s="723"/>
      <c r="DZ6" s="728"/>
      <c r="EA6" s="222"/>
    </row>
    <row r="7" spans="1:131" s="223" customFormat="1" ht="26.25" customHeight="1" thickTop="1" x14ac:dyDescent="0.15">
      <c r="A7" s="224">
        <v>1</v>
      </c>
      <c r="B7" s="760" t="s">
        <v>375</v>
      </c>
      <c r="C7" s="761"/>
      <c r="D7" s="761"/>
      <c r="E7" s="761"/>
      <c r="F7" s="761"/>
      <c r="G7" s="761"/>
      <c r="H7" s="761"/>
      <c r="I7" s="761"/>
      <c r="J7" s="761"/>
      <c r="K7" s="761"/>
      <c r="L7" s="761"/>
      <c r="M7" s="761"/>
      <c r="N7" s="761"/>
      <c r="O7" s="761"/>
      <c r="P7" s="762"/>
      <c r="Q7" s="763">
        <v>5098</v>
      </c>
      <c r="R7" s="764"/>
      <c r="S7" s="764"/>
      <c r="T7" s="764"/>
      <c r="U7" s="764"/>
      <c r="V7" s="764">
        <v>5048</v>
      </c>
      <c r="W7" s="764"/>
      <c r="X7" s="764"/>
      <c r="Y7" s="764"/>
      <c r="Z7" s="764"/>
      <c r="AA7" s="764">
        <v>50</v>
      </c>
      <c r="AB7" s="764"/>
      <c r="AC7" s="764"/>
      <c r="AD7" s="764"/>
      <c r="AE7" s="765"/>
      <c r="AF7" s="766">
        <v>49</v>
      </c>
      <c r="AG7" s="767"/>
      <c r="AH7" s="767"/>
      <c r="AI7" s="767"/>
      <c r="AJ7" s="768"/>
      <c r="AK7" s="769" t="s">
        <v>547</v>
      </c>
      <c r="AL7" s="770"/>
      <c r="AM7" s="770"/>
      <c r="AN7" s="770"/>
      <c r="AO7" s="770"/>
      <c r="AP7" s="770">
        <v>3969</v>
      </c>
      <c r="AQ7" s="770"/>
      <c r="AR7" s="770"/>
      <c r="AS7" s="770"/>
      <c r="AT7" s="770"/>
      <c r="AU7" s="771"/>
      <c r="AV7" s="771"/>
      <c r="AW7" s="771"/>
      <c r="AX7" s="771"/>
      <c r="AY7" s="772"/>
      <c r="AZ7" s="220"/>
      <c r="BA7" s="220"/>
      <c r="BB7" s="220"/>
      <c r="BC7" s="220"/>
      <c r="BD7" s="220"/>
      <c r="BE7" s="221"/>
      <c r="BF7" s="221"/>
      <c r="BG7" s="221"/>
      <c r="BH7" s="221"/>
      <c r="BI7" s="221"/>
      <c r="BJ7" s="221"/>
      <c r="BK7" s="221"/>
      <c r="BL7" s="221"/>
      <c r="BM7" s="221"/>
      <c r="BN7" s="221"/>
      <c r="BO7" s="221"/>
      <c r="BP7" s="221"/>
      <c r="BQ7" s="224">
        <v>1</v>
      </c>
      <c r="BR7" s="225"/>
      <c r="BS7" s="746"/>
      <c r="BT7" s="747"/>
      <c r="BU7" s="747"/>
      <c r="BV7" s="747"/>
      <c r="BW7" s="747"/>
      <c r="BX7" s="747"/>
      <c r="BY7" s="747"/>
      <c r="BZ7" s="747"/>
      <c r="CA7" s="747"/>
      <c r="CB7" s="747"/>
      <c r="CC7" s="747"/>
      <c r="CD7" s="747"/>
      <c r="CE7" s="747"/>
      <c r="CF7" s="747"/>
      <c r="CG7" s="773"/>
      <c r="CH7" s="743"/>
      <c r="CI7" s="744"/>
      <c r="CJ7" s="744"/>
      <c r="CK7" s="744"/>
      <c r="CL7" s="745"/>
      <c r="CM7" s="743"/>
      <c r="CN7" s="744"/>
      <c r="CO7" s="744"/>
      <c r="CP7" s="744"/>
      <c r="CQ7" s="745"/>
      <c r="CR7" s="743"/>
      <c r="CS7" s="744"/>
      <c r="CT7" s="744"/>
      <c r="CU7" s="744"/>
      <c r="CV7" s="745"/>
      <c r="CW7" s="743"/>
      <c r="CX7" s="744"/>
      <c r="CY7" s="744"/>
      <c r="CZ7" s="744"/>
      <c r="DA7" s="745"/>
      <c r="DB7" s="743"/>
      <c r="DC7" s="744"/>
      <c r="DD7" s="744"/>
      <c r="DE7" s="744"/>
      <c r="DF7" s="745"/>
      <c r="DG7" s="743"/>
      <c r="DH7" s="744"/>
      <c r="DI7" s="744"/>
      <c r="DJ7" s="744"/>
      <c r="DK7" s="745"/>
      <c r="DL7" s="743"/>
      <c r="DM7" s="744"/>
      <c r="DN7" s="744"/>
      <c r="DO7" s="744"/>
      <c r="DP7" s="745"/>
      <c r="DQ7" s="743"/>
      <c r="DR7" s="744"/>
      <c r="DS7" s="744"/>
      <c r="DT7" s="744"/>
      <c r="DU7" s="745"/>
      <c r="DV7" s="746"/>
      <c r="DW7" s="747"/>
      <c r="DX7" s="747"/>
      <c r="DY7" s="747"/>
      <c r="DZ7" s="748"/>
      <c r="EA7" s="222"/>
    </row>
    <row r="8" spans="1:131" s="223" customFormat="1" ht="26.25" customHeight="1" x14ac:dyDescent="0.15">
      <c r="A8" s="226">
        <v>2</v>
      </c>
      <c r="B8" s="749" t="s">
        <v>376</v>
      </c>
      <c r="C8" s="750"/>
      <c r="D8" s="750"/>
      <c r="E8" s="750"/>
      <c r="F8" s="750"/>
      <c r="G8" s="750"/>
      <c r="H8" s="750"/>
      <c r="I8" s="750"/>
      <c r="J8" s="750"/>
      <c r="K8" s="750"/>
      <c r="L8" s="750"/>
      <c r="M8" s="750"/>
      <c r="N8" s="750"/>
      <c r="O8" s="750"/>
      <c r="P8" s="751"/>
      <c r="Q8" s="752">
        <v>156</v>
      </c>
      <c r="R8" s="753"/>
      <c r="S8" s="753"/>
      <c r="T8" s="753"/>
      <c r="U8" s="753"/>
      <c r="V8" s="753">
        <v>156</v>
      </c>
      <c r="W8" s="753"/>
      <c r="X8" s="753"/>
      <c r="Y8" s="753"/>
      <c r="Z8" s="753"/>
      <c r="AA8" s="753" t="s">
        <v>547</v>
      </c>
      <c r="AB8" s="753"/>
      <c r="AC8" s="753"/>
      <c r="AD8" s="753"/>
      <c r="AE8" s="754"/>
      <c r="AF8" s="755" t="s">
        <v>122</v>
      </c>
      <c r="AG8" s="756"/>
      <c r="AH8" s="756"/>
      <c r="AI8" s="756"/>
      <c r="AJ8" s="757"/>
      <c r="AK8" s="758">
        <v>62</v>
      </c>
      <c r="AL8" s="759"/>
      <c r="AM8" s="759"/>
      <c r="AN8" s="759"/>
      <c r="AO8" s="759"/>
      <c r="AP8" s="759">
        <v>32</v>
      </c>
      <c r="AQ8" s="759"/>
      <c r="AR8" s="759"/>
      <c r="AS8" s="759"/>
      <c r="AT8" s="759"/>
      <c r="AU8" s="780"/>
      <c r="AV8" s="780"/>
      <c r="AW8" s="780"/>
      <c r="AX8" s="780"/>
      <c r="AY8" s="781"/>
      <c r="AZ8" s="220"/>
      <c r="BA8" s="220"/>
      <c r="BB8" s="220"/>
      <c r="BC8" s="220"/>
      <c r="BD8" s="220"/>
      <c r="BE8" s="221"/>
      <c r="BF8" s="221"/>
      <c r="BG8" s="221"/>
      <c r="BH8" s="221"/>
      <c r="BI8" s="221"/>
      <c r="BJ8" s="221"/>
      <c r="BK8" s="221"/>
      <c r="BL8" s="221"/>
      <c r="BM8" s="221"/>
      <c r="BN8" s="221"/>
      <c r="BO8" s="221"/>
      <c r="BP8" s="221"/>
      <c r="BQ8" s="226">
        <v>2</v>
      </c>
      <c r="BR8" s="227"/>
      <c r="BS8" s="782"/>
      <c r="BT8" s="783"/>
      <c r="BU8" s="783"/>
      <c r="BV8" s="783"/>
      <c r="BW8" s="783"/>
      <c r="BX8" s="783"/>
      <c r="BY8" s="783"/>
      <c r="BZ8" s="783"/>
      <c r="CA8" s="783"/>
      <c r="CB8" s="783"/>
      <c r="CC8" s="783"/>
      <c r="CD8" s="783"/>
      <c r="CE8" s="783"/>
      <c r="CF8" s="783"/>
      <c r="CG8" s="784"/>
      <c r="CH8" s="785"/>
      <c r="CI8" s="786"/>
      <c r="CJ8" s="786"/>
      <c r="CK8" s="786"/>
      <c r="CL8" s="787"/>
      <c r="CM8" s="785"/>
      <c r="CN8" s="786"/>
      <c r="CO8" s="786"/>
      <c r="CP8" s="786"/>
      <c r="CQ8" s="787"/>
      <c r="CR8" s="785"/>
      <c r="CS8" s="786"/>
      <c r="CT8" s="786"/>
      <c r="CU8" s="786"/>
      <c r="CV8" s="787"/>
      <c r="CW8" s="785"/>
      <c r="CX8" s="786"/>
      <c r="CY8" s="786"/>
      <c r="CZ8" s="786"/>
      <c r="DA8" s="787"/>
      <c r="DB8" s="785"/>
      <c r="DC8" s="786"/>
      <c r="DD8" s="786"/>
      <c r="DE8" s="786"/>
      <c r="DF8" s="787"/>
      <c r="DG8" s="785"/>
      <c r="DH8" s="786"/>
      <c r="DI8" s="786"/>
      <c r="DJ8" s="786"/>
      <c r="DK8" s="787"/>
      <c r="DL8" s="785"/>
      <c r="DM8" s="786"/>
      <c r="DN8" s="786"/>
      <c r="DO8" s="786"/>
      <c r="DP8" s="787"/>
      <c r="DQ8" s="785"/>
      <c r="DR8" s="786"/>
      <c r="DS8" s="786"/>
      <c r="DT8" s="786"/>
      <c r="DU8" s="787"/>
      <c r="DV8" s="782"/>
      <c r="DW8" s="783"/>
      <c r="DX8" s="783"/>
      <c r="DY8" s="783"/>
      <c r="DZ8" s="788"/>
      <c r="EA8" s="222"/>
    </row>
    <row r="9" spans="1:131" s="223" customFormat="1" ht="26.25" customHeight="1" x14ac:dyDescent="0.15">
      <c r="A9" s="226">
        <v>3</v>
      </c>
      <c r="B9" s="749"/>
      <c r="C9" s="750"/>
      <c r="D9" s="750"/>
      <c r="E9" s="750"/>
      <c r="F9" s="750"/>
      <c r="G9" s="750"/>
      <c r="H9" s="750"/>
      <c r="I9" s="750"/>
      <c r="J9" s="750"/>
      <c r="K9" s="750"/>
      <c r="L9" s="750"/>
      <c r="M9" s="750"/>
      <c r="N9" s="750"/>
      <c r="O9" s="750"/>
      <c r="P9" s="751"/>
      <c r="Q9" s="752"/>
      <c r="R9" s="753"/>
      <c r="S9" s="753"/>
      <c r="T9" s="753"/>
      <c r="U9" s="753"/>
      <c r="V9" s="753"/>
      <c r="W9" s="753"/>
      <c r="X9" s="753"/>
      <c r="Y9" s="753"/>
      <c r="Z9" s="753"/>
      <c r="AA9" s="753"/>
      <c r="AB9" s="753"/>
      <c r="AC9" s="753"/>
      <c r="AD9" s="753"/>
      <c r="AE9" s="754"/>
      <c r="AF9" s="755"/>
      <c r="AG9" s="756"/>
      <c r="AH9" s="756"/>
      <c r="AI9" s="756"/>
      <c r="AJ9" s="757"/>
      <c r="AK9" s="758"/>
      <c r="AL9" s="759"/>
      <c r="AM9" s="759"/>
      <c r="AN9" s="759"/>
      <c r="AO9" s="759"/>
      <c r="AP9" s="759"/>
      <c r="AQ9" s="759"/>
      <c r="AR9" s="759"/>
      <c r="AS9" s="759"/>
      <c r="AT9" s="759"/>
      <c r="AU9" s="780"/>
      <c r="AV9" s="780"/>
      <c r="AW9" s="780"/>
      <c r="AX9" s="780"/>
      <c r="AY9" s="781"/>
      <c r="AZ9" s="220"/>
      <c r="BA9" s="220"/>
      <c r="BB9" s="220"/>
      <c r="BC9" s="220"/>
      <c r="BD9" s="220"/>
      <c r="BE9" s="221"/>
      <c r="BF9" s="221"/>
      <c r="BG9" s="221"/>
      <c r="BH9" s="221"/>
      <c r="BI9" s="221"/>
      <c r="BJ9" s="221"/>
      <c r="BK9" s="221"/>
      <c r="BL9" s="221"/>
      <c r="BM9" s="221"/>
      <c r="BN9" s="221"/>
      <c r="BO9" s="221"/>
      <c r="BP9" s="221"/>
      <c r="BQ9" s="226">
        <v>3</v>
      </c>
      <c r="BR9" s="227"/>
      <c r="BS9" s="782"/>
      <c r="BT9" s="783"/>
      <c r="BU9" s="783"/>
      <c r="BV9" s="783"/>
      <c r="BW9" s="783"/>
      <c r="BX9" s="783"/>
      <c r="BY9" s="783"/>
      <c r="BZ9" s="783"/>
      <c r="CA9" s="783"/>
      <c r="CB9" s="783"/>
      <c r="CC9" s="783"/>
      <c r="CD9" s="783"/>
      <c r="CE9" s="783"/>
      <c r="CF9" s="783"/>
      <c r="CG9" s="784"/>
      <c r="CH9" s="785"/>
      <c r="CI9" s="786"/>
      <c r="CJ9" s="786"/>
      <c r="CK9" s="786"/>
      <c r="CL9" s="787"/>
      <c r="CM9" s="785"/>
      <c r="CN9" s="786"/>
      <c r="CO9" s="786"/>
      <c r="CP9" s="786"/>
      <c r="CQ9" s="787"/>
      <c r="CR9" s="785"/>
      <c r="CS9" s="786"/>
      <c r="CT9" s="786"/>
      <c r="CU9" s="786"/>
      <c r="CV9" s="787"/>
      <c r="CW9" s="785"/>
      <c r="CX9" s="786"/>
      <c r="CY9" s="786"/>
      <c r="CZ9" s="786"/>
      <c r="DA9" s="787"/>
      <c r="DB9" s="785"/>
      <c r="DC9" s="786"/>
      <c r="DD9" s="786"/>
      <c r="DE9" s="786"/>
      <c r="DF9" s="787"/>
      <c r="DG9" s="785"/>
      <c r="DH9" s="786"/>
      <c r="DI9" s="786"/>
      <c r="DJ9" s="786"/>
      <c r="DK9" s="787"/>
      <c r="DL9" s="785"/>
      <c r="DM9" s="786"/>
      <c r="DN9" s="786"/>
      <c r="DO9" s="786"/>
      <c r="DP9" s="787"/>
      <c r="DQ9" s="785"/>
      <c r="DR9" s="786"/>
      <c r="DS9" s="786"/>
      <c r="DT9" s="786"/>
      <c r="DU9" s="787"/>
      <c r="DV9" s="782"/>
      <c r="DW9" s="783"/>
      <c r="DX9" s="783"/>
      <c r="DY9" s="783"/>
      <c r="DZ9" s="788"/>
      <c r="EA9" s="222"/>
    </row>
    <row r="10" spans="1:131" s="223" customFormat="1" ht="26.25" customHeight="1" x14ac:dyDescent="0.15">
      <c r="A10" s="226">
        <v>4</v>
      </c>
      <c r="B10" s="749"/>
      <c r="C10" s="750"/>
      <c r="D10" s="750"/>
      <c r="E10" s="750"/>
      <c r="F10" s="750"/>
      <c r="G10" s="750"/>
      <c r="H10" s="750"/>
      <c r="I10" s="750"/>
      <c r="J10" s="750"/>
      <c r="K10" s="750"/>
      <c r="L10" s="750"/>
      <c r="M10" s="750"/>
      <c r="N10" s="750"/>
      <c r="O10" s="750"/>
      <c r="P10" s="751"/>
      <c r="Q10" s="752"/>
      <c r="R10" s="753"/>
      <c r="S10" s="753"/>
      <c r="T10" s="753"/>
      <c r="U10" s="753"/>
      <c r="V10" s="753"/>
      <c r="W10" s="753"/>
      <c r="X10" s="753"/>
      <c r="Y10" s="753"/>
      <c r="Z10" s="753"/>
      <c r="AA10" s="753"/>
      <c r="AB10" s="753"/>
      <c r="AC10" s="753"/>
      <c r="AD10" s="753"/>
      <c r="AE10" s="754"/>
      <c r="AF10" s="755"/>
      <c r="AG10" s="756"/>
      <c r="AH10" s="756"/>
      <c r="AI10" s="756"/>
      <c r="AJ10" s="757"/>
      <c r="AK10" s="758"/>
      <c r="AL10" s="759"/>
      <c r="AM10" s="759"/>
      <c r="AN10" s="759"/>
      <c r="AO10" s="759"/>
      <c r="AP10" s="759"/>
      <c r="AQ10" s="759"/>
      <c r="AR10" s="759"/>
      <c r="AS10" s="759"/>
      <c r="AT10" s="759"/>
      <c r="AU10" s="780"/>
      <c r="AV10" s="780"/>
      <c r="AW10" s="780"/>
      <c r="AX10" s="780"/>
      <c r="AY10" s="781"/>
      <c r="AZ10" s="220"/>
      <c r="BA10" s="220"/>
      <c r="BB10" s="220"/>
      <c r="BC10" s="220"/>
      <c r="BD10" s="220"/>
      <c r="BE10" s="221"/>
      <c r="BF10" s="221"/>
      <c r="BG10" s="221"/>
      <c r="BH10" s="221"/>
      <c r="BI10" s="221"/>
      <c r="BJ10" s="221"/>
      <c r="BK10" s="221"/>
      <c r="BL10" s="221"/>
      <c r="BM10" s="221"/>
      <c r="BN10" s="221"/>
      <c r="BO10" s="221"/>
      <c r="BP10" s="221"/>
      <c r="BQ10" s="226">
        <v>4</v>
      </c>
      <c r="BR10" s="227"/>
      <c r="BS10" s="782"/>
      <c r="BT10" s="783"/>
      <c r="BU10" s="783"/>
      <c r="BV10" s="783"/>
      <c r="BW10" s="783"/>
      <c r="BX10" s="783"/>
      <c r="BY10" s="783"/>
      <c r="BZ10" s="783"/>
      <c r="CA10" s="783"/>
      <c r="CB10" s="783"/>
      <c r="CC10" s="783"/>
      <c r="CD10" s="783"/>
      <c r="CE10" s="783"/>
      <c r="CF10" s="783"/>
      <c r="CG10" s="784"/>
      <c r="CH10" s="785"/>
      <c r="CI10" s="786"/>
      <c r="CJ10" s="786"/>
      <c r="CK10" s="786"/>
      <c r="CL10" s="787"/>
      <c r="CM10" s="785"/>
      <c r="CN10" s="786"/>
      <c r="CO10" s="786"/>
      <c r="CP10" s="786"/>
      <c r="CQ10" s="787"/>
      <c r="CR10" s="785"/>
      <c r="CS10" s="786"/>
      <c r="CT10" s="786"/>
      <c r="CU10" s="786"/>
      <c r="CV10" s="787"/>
      <c r="CW10" s="785"/>
      <c r="CX10" s="786"/>
      <c r="CY10" s="786"/>
      <c r="CZ10" s="786"/>
      <c r="DA10" s="787"/>
      <c r="DB10" s="785"/>
      <c r="DC10" s="786"/>
      <c r="DD10" s="786"/>
      <c r="DE10" s="786"/>
      <c r="DF10" s="787"/>
      <c r="DG10" s="785"/>
      <c r="DH10" s="786"/>
      <c r="DI10" s="786"/>
      <c r="DJ10" s="786"/>
      <c r="DK10" s="787"/>
      <c r="DL10" s="785"/>
      <c r="DM10" s="786"/>
      <c r="DN10" s="786"/>
      <c r="DO10" s="786"/>
      <c r="DP10" s="787"/>
      <c r="DQ10" s="785"/>
      <c r="DR10" s="786"/>
      <c r="DS10" s="786"/>
      <c r="DT10" s="786"/>
      <c r="DU10" s="787"/>
      <c r="DV10" s="782"/>
      <c r="DW10" s="783"/>
      <c r="DX10" s="783"/>
      <c r="DY10" s="783"/>
      <c r="DZ10" s="788"/>
      <c r="EA10" s="222"/>
    </row>
    <row r="11" spans="1:131" s="223" customFormat="1" ht="26.25" customHeight="1" x14ac:dyDescent="0.15">
      <c r="A11" s="226">
        <v>5</v>
      </c>
      <c r="B11" s="749"/>
      <c r="C11" s="750"/>
      <c r="D11" s="750"/>
      <c r="E11" s="750"/>
      <c r="F11" s="750"/>
      <c r="G11" s="750"/>
      <c r="H11" s="750"/>
      <c r="I11" s="750"/>
      <c r="J11" s="750"/>
      <c r="K11" s="750"/>
      <c r="L11" s="750"/>
      <c r="M11" s="750"/>
      <c r="N11" s="750"/>
      <c r="O11" s="750"/>
      <c r="P11" s="751"/>
      <c r="Q11" s="752"/>
      <c r="R11" s="753"/>
      <c r="S11" s="753"/>
      <c r="T11" s="753"/>
      <c r="U11" s="753"/>
      <c r="V11" s="753"/>
      <c r="W11" s="753"/>
      <c r="X11" s="753"/>
      <c r="Y11" s="753"/>
      <c r="Z11" s="753"/>
      <c r="AA11" s="753"/>
      <c r="AB11" s="753"/>
      <c r="AC11" s="753"/>
      <c r="AD11" s="753"/>
      <c r="AE11" s="754"/>
      <c r="AF11" s="755"/>
      <c r="AG11" s="756"/>
      <c r="AH11" s="756"/>
      <c r="AI11" s="756"/>
      <c r="AJ11" s="757"/>
      <c r="AK11" s="758"/>
      <c r="AL11" s="759"/>
      <c r="AM11" s="759"/>
      <c r="AN11" s="759"/>
      <c r="AO11" s="759"/>
      <c r="AP11" s="759"/>
      <c r="AQ11" s="759"/>
      <c r="AR11" s="759"/>
      <c r="AS11" s="759"/>
      <c r="AT11" s="759"/>
      <c r="AU11" s="780"/>
      <c r="AV11" s="780"/>
      <c r="AW11" s="780"/>
      <c r="AX11" s="780"/>
      <c r="AY11" s="781"/>
      <c r="AZ11" s="220"/>
      <c r="BA11" s="220"/>
      <c r="BB11" s="220"/>
      <c r="BC11" s="220"/>
      <c r="BD11" s="220"/>
      <c r="BE11" s="221"/>
      <c r="BF11" s="221"/>
      <c r="BG11" s="221"/>
      <c r="BH11" s="221"/>
      <c r="BI11" s="221"/>
      <c r="BJ11" s="221"/>
      <c r="BK11" s="221"/>
      <c r="BL11" s="221"/>
      <c r="BM11" s="221"/>
      <c r="BN11" s="221"/>
      <c r="BO11" s="221"/>
      <c r="BP11" s="221"/>
      <c r="BQ11" s="226">
        <v>5</v>
      </c>
      <c r="BR11" s="227"/>
      <c r="BS11" s="782"/>
      <c r="BT11" s="783"/>
      <c r="BU11" s="783"/>
      <c r="BV11" s="783"/>
      <c r="BW11" s="783"/>
      <c r="BX11" s="783"/>
      <c r="BY11" s="783"/>
      <c r="BZ11" s="783"/>
      <c r="CA11" s="783"/>
      <c r="CB11" s="783"/>
      <c r="CC11" s="783"/>
      <c r="CD11" s="783"/>
      <c r="CE11" s="783"/>
      <c r="CF11" s="783"/>
      <c r="CG11" s="784"/>
      <c r="CH11" s="785"/>
      <c r="CI11" s="786"/>
      <c r="CJ11" s="786"/>
      <c r="CK11" s="786"/>
      <c r="CL11" s="787"/>
      <c r="CM11" s="785"/>
      <c r="CN11" s="786"/>
      <c r="CO11" s="786"/>
      <c r="CP11" s="786"/>
      <c r="CQ11" s="787"/>
      <c r="CR11" s="785"/>
      <c r="CS11" s="786"/>
      <c r="CT11" s="786"/>
      <c r="CU11" s="786"/>
      <c r="CV11" s="787"/>
      <c r="CW11" s="785"/>
      <c r="CX11" s="786"/>
      <c r="CY11" s="786"/>
      <c r="CZ11" s="786"/>
      <c r="DA11" s="787"/>
      <c r="DB11" s="785"/>
      <c r="DC11" s="786"/>
      <c r="DD11" s="786"/>
      <c r="DE11" s="786"/>
      <c r="DF11" s="787"/>
      <c r="DG11" s="785"/>
      <c r="DH11" s="786"/>
      <c r="DI11" s="786"/>
      <c r="DJ11" s="786"/>
      <c r="DK11" s="787"/>
      <c r="DL11" s="785"/>
      <c r="DM11" s="786"/>
      <c r="DN11" s="786"/>
      <c r="DO11" s="786"/>
      <c r="DP11" s="787"/>
      <c r="DQ11" s="785"/>
      <c r="DR11" s="786"/>
      <c r="DS11" s="786"/>
      <c r="DT11" s="786"/>
      <c r="DU11" s="787"/>
      <c r="DV11" s="782"/>
      <c r="DW11" s="783"/>
      <c r="DX11" s="783"/>
      <c r="DY11" s="783"/>
      <c r="DZ11" s="788"/>
      <c r="EA11" s="222"/>
    </row>
    <row r="12" spans="1:131" s="223" customFormat="1" ht="26.25" customHeight="1" x14ac:dyDescent="0.15">
      <c r="A12" s="226">
        <v>6</v>
      </c>
      <c r="B12" s="749"/>
      <c r="C12" s="750"/>
      <c r="D12" s="750"/>
      <c r="E12" s="750"/>
      <c r="F12" s="750"/>
      <c r="G12" s="750"/>
      <c r="H12" s="750"/>
      <c r="I12" s="750"/>
      <c r="J12" s="750"/>
      <c r="K12" s="750"/>
      <c r="L12" s="750"/>
      <c r="M12" s="750"/>
      <c r="N12" s="750"/>
      <c r="O12" s="750"/>
      <c r="P12" s="751"/>
      <c r="Q12" s="752"/>
      <c r="R12" s="753"/>
      <c r="S12" s="753"/>
      <c r="T12" s="753"/>
      <c r="U12" s="753"/>
      <c r="V12" s="753"/>
      <c r="W12" s="753"/>
      <c r="X12" s="753"/>
      <c r="Y12" s="753"/>
      <c r="Z12" s="753"/>
      <c r="AA12" s="753"/>
      <c r="AB12" s="753"/>
      <c r="AC12" s="753"/>
      <c r="AD12" s="753"/>
      <c r="AE12" s="754"/>
      <c r="AF12" s="755"/>
      <c r="AG12" s="756"/>
      <c r="AH12" s="756"/>
      <c r="AI12" s="756"/>
      <c r="AJ12" s="757"/>
      <c r="AK12" s="758"/>
      <c r="AL12" s="759"/>
      <c r="AM12" s="759"/>
      <c r="AN12" s="759"/>
      <c r="AO12" s="759"/>
      <c r="AP12" s="759"/>
      <c r="AQ12" s="759"/>
      <c r="AR12" s="759"/>
      <c r="AS12" s="759"/>
      <c r="AT12" s="759"/>
      <c r="AU12" s="780"/>
      <c r="AV12" s="780"/>
      <c r="AW12" s="780"/>
      <c r="AX12" s="780"/>
      <c r="AY12" s="781"/>
      <c r="AZ12" s="220"/>
      <c r="BA12" s="220"/>
      <c r="BB12" s="220"/>
      <c r="BC12" s="220"/>
      <c r="BD12" s="220"/>
      <c r="BE12" s="221"/>
      <c r="BF12" s="221"/>
      <c r="BG12" s="221"/>
      <c r="BH12" s="221"/>
      <c r="BI12" s="221"/>
      <c r="BJ12" s="221"/>
      <c r="BK12" s="221"/>
      <c r="BL12" s="221"/>
      <c r="BM12" s="221"/>
      <c r="BN12" s="221"/>
      <c r="BO12" s="221"/>
      <c r="BP12" s="221"/>
      <c r="BQ12" s="226">
        <v>6</v>
      </c>
      <c r="BR12" s="227"/>
      <c r="BS12" s="782"/>
      <c r="BT12" s="783"/>
      <c r="BU12" s="783"/>
      <c r="BV12" s="783"/>
      <c r="BW12" s="783"/>
      <c r="BX12" s="783"/>
      <c r="BY12" s="783"/>
      <c r="BZ12" s="783"/>
      <c r="CA12" s="783"/>
      <c r="CB12" s="783"/>
      <c r="CC12" s="783"/>
      <c r="CD12" s="783"/>
      <c r="CE12" s="783"/>
      <c r="CF12" s="783"/>
      <c r="CG12" s="784"/>
      <c r="CH12" s="785"/>
      <c r="CI12" s="786"/>
      <c r="CJ12" s="786"/>
      <c r="CK12" s="786"/>
      <c r="CL12" s="787"/>
      <c r="CM12" s="785"/>
      <c r="CN12" s="786"/>
      <c r="CO12" s="786"/>
      <c r="CP12" s="786"/>
      <c r="CQ12" s="787"/>
      <c r="CR12" s="785"/>
      <c r="CS12" s="786"/>
      <c r="CT12" s="786"/>
      <c r="CU12" s="786"/>
      <c r="CV12" s="787"/>
      <c r="CW12" s="785"/>
      <c r="CX12" s="786"/>
      <c r="CY12" s="786"/>
      <c r="CZ12" s="786"/>
      <c r="DA12" s="787"/>
      <c r="DB12" s="785"/>
      <c r="DC12" s="786"/>
      <c r="DD12" s="786"/>
      <c r="DE12" s="786"/>
      <c r="DF12" s="787"/>
      <c r="DG12" s="785"/>
      <c r="DH12" s="786"/>
      <c r="DI12" s="786"/>
      <c r="DJ12" s="786"/>
      <c r="DK12" s="787"/>
      <c r="DL12" s="785"/>
      <c r="DM12" s="786"/>
      <c r="DN12" s="786"/>
      <c r="DO12" s="786"/>
      <c r="DP12" s="787"/>
      <c r="DQ12" s="785"/>
      <c r="DR12" s="786"/>
      <c r="DS12" s="786"/>
      <c r="DT12" s="786"/>
      <c r="DU12" s="787"/>
      <c r="DV12" s="782"/>
      <c r="DW12" s="783"/>
      <c r="DX12" s="783"/>
      <c r="DY12" s="783"/>
      <c r="DZ12" s="788"/>
      <c r="EA12" s="222"/>
    </row>
    <row r="13" spans="1:131" s="223" customFormat="1" ht="26.25" customHeight="1" x14ac:dyDescent="0.15">
      <c r="A13" s="226">
        <v>7</v>
      </c>
      <c r="B13" s="749"/>
      <c r="C13" s="750"/>
      <c r="D13" s="750"/>
      <c r="E13" s="750"/>
      <c r="F13" s="750"/>
      <c r="G13" s="750"/>
      <c r="H13" s="750"/>
      <c r="I13" s="750"/>
      <c r="J13" s="750"/>
      <c r="K13" s="750"/>
      <c r="L13" s="750"/>
      <c r="M13" s="750"/>
      <c r="N13" s="750"/>
      <c r="O13" s="750"/>
      <c r="P13" s="751"/>
      <c r="Q13" s="752"/>
      <c r="R13" s="753"/>
      <c r="S13" s="753"/>
      <c r="T13" s="753"/>
      <c r="U13" s="753"/>
      <c r="V13" s="753"/>
      <c r="W13" s="753"/>
      <c r="X13" s="753"/>
      <c r="Y13" s="753"/>
      <c r="Z13" s="753"/>
      <c r="AA13" s="753"/>
      <c r="AB13" s="753"/>
      <c r="AC13" s="753"/>
      <c r="AD13" s="753"/>
      <c r="AE13" s="754"/>
      <c r="AF13" s="755"/>
      <c r="AG13" s="756"/>
      <c r="AH13" s="756"/>
      <c r="AI13" s="756"/>
      <c r="AJ13" s="757"/>
      <c r="AK13" s="758"/>
      <c r="AL13" s="759"/>
      <c r="AM13" s="759"/>
      <c r="AN13" s="759"/>
      <c r="AO13" s="759"/>
      <c r="AP13" s="759"/>
      <c r="AQ13" s="759"/>
      <c r="AR13" s="759"/>
      <c r="AS13" s="759"/>
      <c r="AT13" s="759"/>
      <c r="AU13" s="780"/>
      <c r="AV13" s="780"/>
      <c r="AW13" s="780"/>
      <c r="AX13" s="780"/>
      <c r="AY13" s="781"/>
      <c r="AZ13" s="220"/>
      <c r="BA13" s="220"/>
      <c r="BB13" s="220"/>
      <c r="BC13" s="220"/>
      <c r="BD13" s="220"/>
      <c r="BE13" s="221"/>
      <c r="BF13" s="221"/>
      <c r="BG13" s="221"/>
      <c r="BH13" s="221"/>
      <c r="BI13" s="221"/>
      <c r="BJ13" s="221"/>
      <c r="BK13" s="221"/>
      <c r="BL13" s="221"/>
      <c r="BM13" s="221"/>
      <c r="BN13" s="221"/>
      <c r="BO13" s="221"/>
      <c r="BP13" s="221"/>
      <c r="BQ13" s="226">
        <v>7</v>
      </c>
      <c r="BR13" s="227"/>
      <c r="BS13" s="782"/>
      <c r="BT13" s="783"/>
      <c r="BU13" s="783"/>
      <c r="BV13" s="783"/>
      <c r="BW13" s="783"/>
      <c r="BX13" s="783"/>
      <c r="BY13" s="783"/>
      <c r="BZ13" s="783"/>
      <c r="CA13" s="783"/>
      <c r="CB13" s="783"/>
      <c r="CC13" s="783"/>
      <c r="CD13" s="783"/>
      <c r="CE13" s="783"/>
      <c r="CF13" s="783"/>
      <c r="CG13" s="784"/>
      <c r="CH13" s="785"/>
      <c r="CI13" s="786"/>
      <c r="CJ13" s="786"/>
      <c r="CK13" s="786"/>
      <c r="CL13" s="787"/>
      <c r="CM13" s="785"/>
      <c r="CN13" s="786"/>
      <c r="CO13" s="786"/>
      <c r="CP13" s="786"/>
      <c r="CQ13" s="787"/>
      <c r="CR13" s="785"/>
      <c r="CS13" s="786"/>
      <c r="CT13" s="786"/>
      <c r="CU13" s="786"/>
      <c r="CV13" s="787"/>
      <c r="CW13" s="785"/>
      <c r="CX13" s="786"/>
      <c r="CY13" s="786"/>
      <c r="CZ13" s="786"/>
      <c r="DA13" s="787"/>
      <c r="DB13" s="785"/>
      <c r="DC13" s="786"/>
      <c r="DD13" s="786"/>
      <c r="DE13" s="786"/>
      <c r="DF13" s="787"/>
      <c r="DG13" s="785"/>
      <c r="DH13" s="786"/>
      <c r="DI13" s="786"/>
      <c r="DJ13" s="786"/>
      <c r="DK13" s="787"/>
      <c r="DL13" s="785"/>
      <c r="DM13" s="786"/>
      <c r="DN13" s="786"/>
      <c r="DO13" s="786"/>
      <c r="DP13" s="787"/>
      <c r="DQ13" s="785"/>
      <c r="DR13" s="786"/>
      <c r="DS13" s="786"/>
      <c r="DT13" s="786"/>
      <c r="DU13" s="787"/>
      <c r="DV13" s="782"/>
      <c r="DW13" s="783"/>
      <c r="DX13" s="783"/>
      <c r="DY13" s="783"/>
      <c r="DZ13" s="788"/>
      <c r="EA13" s="222"/>
    </row>
    <row r="14" spans="1:131" s="223" customFormat="1" ht="26.25" customHeight="1" x14ac:dyDescent="0.15">
      <c r="A14" s="226">
        <v>8</v>
      </c>
      <c r="B14" s="749"/>
      <c r="C14" s="750"/>
      <c r="D14" s="750"/>
      <c r="E14" s="750"/>
      <c r="F14" s="750"/>
      <c r="G14" s="750"/>
      <c r="H14" s="750"/>
      <c r="I14" s="750"/>
      <c r="J14" s="750"/>
      <c r="K14" s="750"/>
      <c r="L14" s="750"/>
      <c r="M14" s="750"/>
      <c r="N14" s="750"/>
      <c r="O14" s="750"/>
      <c r="P14" s="751"/>
      <c r="Q14" s="752"/>
      <c r="R14" s="753"/>
      <c r="S14" s="753"/>
      <c r="T14" s="753"/>
      <c r="U14" s="753"/>
      <c r="V14" s="753"/>
      <c r="W14" s="753"/>
      <c r="X14" s="753"/>
      <c r="Y14" s="753"/>
      <c r="Z14" s="753"/>
      <c r="AA14" s="753"/>
      <c r="AB14" s="753"/>
      <c r="AC14" s="753"/>
      <c r="AD14" s="753"/>
      <c r="AE14" s="754"/>
      <c r="AF14" s="755"/>
      <c r="AG14" s="756"/>
      <c r="AH14" s="756"/>
      <c r="AI14" s="756"/>
      <c r="AJ14" s="757"/>
      <c r="AK14" s="758"/>
      <c r="AL14" s="759"/>
      <c r="AM14" s="759"/>
      <c r="AN14" s="759"/>
      <c r="AO14" s="759"/>
      <c r="AP14" s="759"/>
      <c r="AQ14" s="759"/>
      <c r="AR14" s="759"/>
      <c r="AS14" s="759"/>
      <c r="AT14" s="759"/>
      <c r="AU14" s="780"/>
      <c r="AV14" s="780"/>
      <c r="AW14" s="780"/>
      <c r="AX14" s="780"/>
      <c r="AY14" s="781"/>
      <c r="AZ14" s="220"/>
      <c r="BA14" s="220"/>
      <c r="BB14" s="220"/>
      <c r="BC14" s="220"/>
      <c r="BD14" s="220"/>
      <c r="BE14" s="221"/>
      <c r="BF14" s="221"/>
      <c r="BG14" s="221"/>
      <c r="BH14" s="221"/>
      <c r="BI14" s="221"/>
      <c r="BJ14" s="221"/>
      <c r="BK14" s="221"/>
      <c r="BL14" s="221"/>
      <c r="BM14" s="221"/>
      <c r="BN14" s="221"/>
      <c r="BO14" s="221"/>
      <c r="BP14" s="221"/>
      <c r="BQ14" s="226">
        <v>8</v>
      </c>
      <c r="BR14" s="227"/>
      <c r="BS14" s="782"/>
      <c r="BT14" s="783"/>
      <c r="BU14" s="783"/>
      <c r="BV14" s="783"/>
      <c r="BW14" s="783"/>
      <c r="BX14" s="783"/>
      <c r="BY14" s="783"/>
      <c r="BZ14" s="783"/>
      <c r="CA14" s="783"/>
      <c r="CB14" s="783"/>
      <c r="CC14" s="783"/>
      <c r="CD14" s="783"/>
      <c r="CE14" s="783"/>
      <c r="CF14" s="783"/>
      <c r="CG14" s="784"/>
      <c r="CH14" s="785"/>
      <c r="CI14" s="786"/>
      <c r="CJ14" s="786"/>
      <c r="CK14" s="786"/>
      <c r="CL14" s="787"/>
      <c r="CM14" s="785"/>
      <c r="CN14" s="786"/>
      <c r="CO14" s="786"/>
      <c r="CP14" s="786"/>
      <c r="CQ14" s="787"/>
      <c r="CR14" s="785"/>
      <c r="CS14" s="786"/>
      <c r="CT14" s="786"/>
      <c r="CU14" s="786"/>
      <c r="CV14" s="787"/>
      <c r="CW14" s="785"/>
      <c r="CX14" s="786"/>
      <c r="CY14" s="786"/>
      <c r="CZ14" s="786"/>
      <c r="DA14" s="787"/>
      <c r="DB14" s="785"/>
      <c r="DC14" s="786"/>
      <c r="DD14" s="786"/>
      <c r="DE14" s="786"/>
      <c r="DF14" s="787"/>
      <c r="DG14" s="785"/>
      <c r="DH14" s="786"/>
      <c r="DI14" s="786"/>
      <c r="DJ14" s="786"/>
      <c r="DK14" s="787"/>
      <c r="DL14" s="785"/>
      <c r="DM14" s="786"/>
      <c r="DN14" s="786"/>
      <c r="DO14" s="786"/>
      <c r="DP14" s="787"/>
      <c r="DQ14" s="785"/>
      <c r="DR14" s="786"/>
      <c r="DS14" s="786"/>
      <c r="DT14" s="786"/>
      <c r="DU14" s="787"/>
      <c r="DV14" s="782"/>
      <c r="DW14" s="783"/>
      <c r="DX14" s="783"/>
      <c r="DY14" s="783"/>
      <c r="DZ14" s="788"/>
      <c r="EA14" s="222"/>
    </row>
    <row r="15" spans="1:131" s="223" customFormat="1" ht="26.25" customHeight="1" x14ac:dyDescent="0.15">
      <c r="A15" s="226">
        <v>9</v>
      </c>
      <c r="B15" s="749"/>
      <c r="C15" s="750"/>
      <c r="D15" s="750"/>
      <c r="E15" s="750"/>
      <c r="F15" s="750"/>
      <c r="G15" s="750"/>
      <c r="H15" s="750"/>
      <c r="I15" s="750"/>
      <c r="J15" s="750"/>
      <c r="K15" s="750"/>
      <c r="L15" s="750"/>
      <c r="M15" s="750"/>
      <c r="N15" s="750"/>
      <c r="O15" s="750"/>
      <c r="P15" s="751"/>
      <c r="Q15" s="752"/>
      <c r="R15" s="753"/>
      <c r="S15" s="753"/>
      <c r="T15" s="753"/>
      <c r="U15" s="753"/>
      <c r="V15" s="753"/>
      <c r="W15" s="753"/>
      <c r="X15" s="753"/>
      <c r="Y15" s="753"/>
      <c r="Z15" s="753"/>
      <c r="AA15" s="753"/>
      <c r="AB15" s="753"/>
      <c r="AC15" s="753"/>
      <c r="AD15" s="753"/>
      <c r="AE15" s="754"/>
      <c r="AF15" s="755"/>
      <c r="AG15" s="756"/>
      <c r="AH15" s="756"/>
      <c r="AI15" s="756"/>
      <c r="AJ15" s="757"/>
      <c r="AK15" s="758"/>
      <c r="AL15" s="759"/>
      <c r="AM15" s="759"/>
      <c r="AN15" s="759"/>
      <c r="AO15" s="759"/>
      <c r="AP15" s="759"/>
      <c r="AQ15" s="759"/>
      <c r="AR15" s="759"/>
      <c r="AS15" s="759"/>
      <c r="AT15" s="759"/>
      <c r="AU15" s="780"/>
      <c r="AV15" s="780"/>
      <c r="AW15" s="780"/>
      <c r="AX15" s="780"/>
      <c r="AY15" s="781"/>
      <c r="AZ15" s="220"/>
      <c r="BA15" s="220"/>
      <c r="BB15" s="220"/>
      <c r="BC15" s="220"/>
      <c r="BD15" s="220"/>
      <c r="BE15" s="221"/>
      <c r="BF15" s="221"/>
      <c r="BG15" s="221"/>
      <c r="BH15" s="221"/>
      <c r="BI15" s="221"/>
      <c r="BJ15" s="221"/>
      <c r="BK15" s="221"/>
      <c r="BL15" s="221"/>
      <c r="BM15" s="221"/>
      <c r="BN15" s="221"/>
      <c r="BO15" s="221"/>
      <c r="BP15" s="221"/>
      <c r="BQ15" s="226">
        <v>9</v>
      </c>
      <c r="BR15" s="227"/>
      <c r="BS15" s="782"/>
      <c r="BT15" s="783"/>
      <c r="BU15" s="783"/>
      <c r="BV15" s="783"/>
      <c r="BW15" s="783"/>
      <c r="BX15" s="783"/>
      <c r="BY15" s="783"/>
      <c r="BZ15" s="783"/>
      <c r="CA15" s="783"/>
      <c r="CB15" s="783"/>
      <c r="CC15" s="783"/>
      <c r="CD15" s="783"/>
      <c r="CE15" s="783"/>
      <c r="CF15" s="783"/>
      <c r="CG15" s="784"/>
      <c r="CH15" s="785"/>
      <c r="CI15" s="786"/>
      <c r="CJ15" s="786"/>
      <c r="CK15" s="786"/>
      <c r="CL15" s="787"/>
      <c r="CM15" s="785"/>
      <c r="CN15" s="786"/>
      <c r="CO15" s="786"/>
      <c r="CP15" s="786"/>
      <c r="CQ15" s="787"/>
      <c r="CR15" s="785"/>
      <c r="CS15" s="786"/>
      <c r="CT15" s="786"/>
      <c r="CU15" s="786"/>
      <c r="CV15" s="787"/>
      <c r="CW15" s="785"/>
      <c r="CX15" s="786"/>
      <c r="CY15" s="786"/>
      <c r="CZ15" s="786"/>
      <c r="DA15" s="787"/>
      <c r="DB15" s="785"/>
      <c r="DC15" s="786"/>
      <c r="DD15" s="786"/>
      <c r="DE15" s="786"/>
      <c r="DF15" s="787"/>
      <c r="DG15" s="785"/>
      <c r="DH15" s="786"/>
      <c r="DI15" s="786"/>
      <c r="DJ15" s="786"/>
      <c r="DK15" s="787"/>
      <c r="DL15" s="785"/>
      <c r="DM15" s="786"/>
      <c r="DN15" s="786"/>
      <c r="DO15" s="786"/>
      <c r="DP15" s="787"/>
      <c r="DQ15" s="785"/>
      <c r="DR15" s="786"/>
      <c r="DS15" s="786"/>
      <c r="DT15" s="786"/>
      <c r="DU15" s="787"/>
      <c r="DV15" s="782"/>
      <c r="DW15" s="783"/>
      <c r="DX15" s="783"/>
      <c r="DY15" s="783"/>
      <c r="DZ15" s="788"/>
      <c r="EA15" s="222"/>
    </row>
    <row r="16" spans="1:131" s="223" customFormat="1" ht="26.25" customHeight="1" x14ac:dyDescent="0.15">
      <c r="A16" s="226">
        <v>10</v>
      </c>
      <c r="B16" s="749"/>
      <c r="C16" s="750"/>
      <c r="D16" s="750"/>
      <c r="E16" s="750"/>
      <c r="F16" s="750"/>
      <c r="G16" s="750"/>
      <c r="H16" s="750"/>
      <c r="I16" s="750"/>
      <c r="J16" s="750"/>
      <c r="K16" s="750"/>
      <c r="L16" s="750"/>
      <c r="M16" s="750"/>
      <c r="N16" s="750"/>
      <c r="O16" s="750"/>
      <c r="P16" s="751"/>
      <c r="Q16" s="752"/>
      <c r="R16" s="753"/>
      <c r="S16" s="753"/>
      <c r="T16" s="753"/>
      <c r="U16" s="753"/>
      <c r="V16" s="753"/>
      <c r="W16" s="753"/>
      <c r="X16" s="753"/>
      <c r="Y16" s="753"/>
      <c r="Z16" s="753"/>
      <c r="AA16" s="753"/>
      <c r="AB16" s="753"/>
      <c r="AC16" s="753"/>
      <c r="AD16" s="753"/>
      <c r="AE16" s="754"/>
      <c r="AF16" s="755"/>
      <c r="AG16" s="756"/>
      <c r="AH16" s="756"/>
      <c r="AI16" s="756"/>
      <c r="AJ16" s="757"/>
      <c r="AK16" s="758"/>
      <c r="AL16" s="759"/>
      <c r="AM16" s="759"/>
      <c r="AN16" s="759"/>
      <c r="AO16" s="759"/>
      <c r="AP16" s="759"/>
      <c r="AQ16" s="759"/>
      <c r="AR16" s="759"/>
      <c r="AS16" s="759"/>
      <c r="AT16" s="759"/>
      <c r="AU16" s="780"/>
      <c r="AV16" s="780"/>
      <c r="AW16" s="780"/>
      <c r="AX16" s="780"/>
      <c r="AY16" s="781"/>
      <c r="AZ16" s="220"/>
      <c r="BA16" s="220"/>
      <c r="BB16" s="220"/>
      <c r="BC16" s="220"/>
      <c r="BD16" s="220"/>
      <c r="BE16" s="221"/>
      <c r="BF16" s="221"/>
      <c r="BG16" s="221"/>
      <c r="BH16" s="221"/>
      <c r="BI16" s="221"/>
      <c r="BJ16" s="221"/>
      <c r="BK16" s="221"/>
      <c r="BL16" s="221"/>
      <c r="BM16" s="221"/>
      <c r="BN16" s="221"/>
      <c r="BO16" s="221"/>
      <c r="BP16" s="221"/>
      <c r="BQ16" s="226">
        <v>10</v>
      </c>
      <c r="BR16" s="227"/>
      <c r="BS16" s="782"/>
      <c r="BT16" s="783"/>
      <c r="BU16" s="783"/>
      <c r="BV16" s="783"/>
      <c r="BW16" s="783"/>
      <c r="BX16" s="783"/>
      <c r="BY16" s="783"/>
      <c r="BZ16" s="783"/>
      <c r="CA16" s="783"/>
      <c r="CB16" s="783"/>
      <c r="CC16" s="783"/>
      <c r="CD16" s="783"/>
      <c r="CE16" s="783"/>
      <c r="CF16" s="783"/>
      <c r="CG16" s="784"/>
      <c r="CH16" s="785"/>
      <c r="CI16" s="786"/>
      <c r="CJ16" s="786"/>
      <c r="CK16" s="786"/>
      <c r="CL16" s="787"/>
      <c r="CM16" s="785"/>
      <c r="CN16" s="786"/>
      <c r="CO16" s="786"/>
      <c r="CP16" s="786"/>
      <c r="CQ16" s="787"/>
      <c r="CR16" s="785"/>
      <c r="CS16" s="786"/>
      <c r="CT16" s="786"/>
      <c r="CU16" s="786"/>
      <c r="CV16" s="787"/>
      <c r="CW16" s="785"/>
      <c r="CX16" s="786"/>
      <c r="CY16" s="786"/>
      <c r="CZ16" s="786"/>
      <c r="DA16" s="787"/>
      <c r="DB16" s="785"/>
      <c r="DC16" s="786"/>
      <c r="DD16" s="786"/>
      <c r="DE16" s="786"/>
      <c r="DF16" s="787"/>
      <c r="DG16" s="785"/>
      <c r="DH16" s="786"/>
      <c r="DI16" s="786"/>
      <c r="DJ16" s="786"/>
      <c r="DK16" s="787"/>
      <c r="DL16" s="785"/>
      <c r="DM16" s="786"/>
      <c r="DN16" s="786"/>
      <c r="DO16" s="786"/>
      <c r="DP16" s="787"/>
      <c r="DQ16" s="785"/>
      <c r="DR16" s="786"/>
      <c r="DS16" s="786"/>
      <c r="DT16" s="786"/>
      <c r="DU16" s="787"/>
      <c r="DV16" s="782"/>
      <c r="DW16" s="783"/>
      <c r="DX16" s="783"/>
      <c r="DY16" s="783"/>
      <c r="DZ16" s="788"/>
      <c r="EA16" s="222"/>
    </row>
    <row r="17" spans="1:131" s="223" customFormat="1" ht="26.25" customHeight="1" x14ac:dyDescent="0.15">
      <c r="A17" s="226">
        <v>11</v>
      </c>
      <c r="B17" s="749"/>
      <c r="C17" s="750"/>
      <c r="D17" s="750"/>
      <c r="E17" s="750"/>
      <c r="F17" s="750"/>
      <c r="G17" s="750"/>
      <c r="H17" s="750"/>
      <c r="I17" s="750"/>
      <c r="J17" s="750"/>
      <c r="K17" s="750"/>
      <c r="L17" s="750"/>
      <c r="M17" s="750"/>
      <c r="N17" s="750"/>
      <c r="O17" s="750"/>
      <c r="P17" s="751"/>
      <c r="Q17" s="752"/>
      <c r="R17" s="753"/>
      <c r="S17" s="753"/>
      <c r="T17" s="753"/>
      <c r="U17" s="753"/>
      <c r="V17" s="753"/>
      <c r="W17" s="753"/>
      <c r="X17" s="753"/>
      <c r="Y17" s="753"/>
      <c r="Z17" s="753"/>
      <c r="AA17" s="753"/>
      <c r="AB17" s="753"/>
      <c r="AC17" s="753"/>
      <c r="AD17" s="753"/>
      <c r="AE17" s="754"/>
      <c r="AF17" s="755"/>
      <c r="AG17" s="756"/>
      <c r="AH17" s="756"/>
      <c r="AI17" s="756"/>
      <c r="AJ17" s="757"/>
      <c r="AK17" s="758"/>
      <c r="AL17" s="759"/>
      <c r="AM17" s="759"/>
      <c r="AN17" s="759"/>
      <c r="AO17" s="759"/>
      <c r="AP17" s="759"/>
      <c r="AQ17" s="759"/>
      <c r="AR17" s="759"/>
      <c r="AS17" s="759"/>
      <c r="AT17" s="759"/>
      <c r="AU17" s="780"/>
      <c r="AV17" s="780"/>
      <c r="AW17" s="780"/>
      <c r="AX17" s="780"/>
      <c r="AY17" s="781"/>
      <c r="AZ17" s="220"/>
      <c r="BA17" s="220"/>
      <c r="BB17" s="220"/>
      <c r="BC17" s="220"/>
      <c r="BD17" s="220"/>
      <c r="BE17" s="221"/>
      <c r="BF17" s="221"/>
      <c r="BG17" s="221"/>
      <c r="BH17" s="221"/>
      <c r="BI17" s="221"/>
      <c r="BJ17" s="221"/>
      <c r="BK17" s="221"/>
      <c r="BL17" s="221"/>
      <c r="BM17" s="221"/>
      <c r="BN17" s="221"/>
      <c r="BO17" s="221"/>
      <c r="BP17" s="221"/>
      <c r="BQ17" s="226">
        <v>11</v>
      </c>
      <c r="BR17" s="227"/>
      <c r="BS17" s="782"/>
      <c r="BT17" s="783"/>
      <c r="BU17" s="783"/>
      <c r="BV17" s="783"/>
      <c r="BW17" s="783"/>
      <c r="BX17" s="783"/>
      <c r="BY17" s="783"/>
      <c r="BZ17" s="783"/>
      <c r="CA17" s="783"/>
      <c r="CB17" s="783"/>
      <c r="CC17" s="783"/>
      <c r="CD17" s="783"/>
      <c r="CE17" s="783"/>
      <c r="CF17" s="783"/>
      <c r="CG17" s="784"/>
      <c r="CH17" s="785"/>
      <c r="CI17" s="786"/>
      <c r="CJ17" s="786"/>
      <c r="CK17" s="786"/>
      <c r="CL17" s="787"/>
      <c r="CM17" s="785"/>
      <c r="CN17" s="786"/>
      <c r="CO17" s="786"/>
      <c r="CP17" s="786"/>
      <c r="CQ17" s="787"/>
      <c r="CR17" s="785"/>
      <c r="CS17" s="786"/>
      <c r="CT17" s="786"/>
      <c r="CU17" s="786"/>
      <c r="CV17" s="787"/>
      <c r="CW17" s="785"/>
      <c r="CX17" s="786"/>
      <c r="CY17" s="786"/>
      <c r="CZ17" s="786"/>
      <c r="DA17" s="787"/>
      <c r="DB17" s="785"/>
      <c r="DC17" s="786"/>
      <c r="DD17" s="786"/>
      <c r="DE17" s="786"/>
      <c r="DF17" s="787"/>
      <c r="DG17" s="785"/>
      <c r="DH17" s="786"/>
      <c r="DI17" s="786"/>
      <c r="DJ17" s="786"/>
      <c r="DK17" s="787"/>
      <c r="DL17" s="785"/>
      <c r="DM17" s="786"/>
      <c r="DN17" s="786"/>
      <c r="DO17" s="786"/>
      <c r="DP17" s="787"/>
      <c r="DQ17" s="785"/>
      <c r="DR17" s="786"/>
      <c r="DS17" s="786"/>
      <c r="DT17" s="786"/>
      <c r="DU17" s="787"/>
      <c r="DV17" s="782"/>
      <c r="DW17" s="783"/>
      <c r="DX17" s="783"/>
      <c r="DY17" s="783"/>
      <c r="DZ17" s="788"/>
      <c r="EA17" s="222"/>
    </row>
    <row r="18" spans="1:131" s="223" customFormat="1" ht="26.25" customHeight="1" x14ac:dyDescent="0.15">
      <c r="A18" s="226">
        <v>12</v>
      </c>
      <c r="B18" s="749"/>
      <c r="C18" s="750"/>
      <c r="D18" s="750"/>
      <c r="E18" s="750"/>
      <c r="F18" s="750"/>
      <c r="G18" s="750"/>
      <c r="H18" s="750"/>
      <c r="I18" s="750"/>
      <c r="J18" s="750"/>
      <c r="K18" s="750"/>
      <c r="L18" s="750"/>
      <c r="M18" s="750"/>
      <c r="N18" s="750"/>
      <c r="O18" s="750"/>
      <c r="P18" s="751"/>
      <c r="Q18" s="752"/>
      <c r="R18" s="753"/>
      <c r="S18" s="753"/>
      <c r="T18" s="753"/>
      <c r="U18" s="753"/>
      <c r="V18" s="753"/>
      <c r="W18" s="753"/>
      <c r="X18" s="753"/>
      <c r="Y18" s="753"/>
      <c r="Z18" s="753"/>
      <c r="AA18" s="753"/>
      <c r="AB18" s="753"/>
      <c r="AC18" s="753"/>
      <c r="AD18" s="753"/>
      <c r="AE18" s="754"/>
      <c r="AF18" s="755"/>
      <c r="AG18" s="756"/>
      <c r="AH18" s="756"/>
      <c r="AI18" s="756"/>
      <c r="AJ18" s="757"/>
      <c r="AK18" s="758"/>
      <c r="AL18" s="759"/>
      <c r="AM18" s="759"/>
      <c r="AN18" s="759"/>
      <c r="AO18" s="759"/>
      <c r="AP18" s="759"/>
      <c r="AQ18" s="759"/>
      <c r="AR18" s="759"/>
      <c r="AS18" s="759"/>
      <c r="AT18" s="759"/>
      <c r="AU18" s="780"/>
      <c r="AV18" s="780"/>
      <c r="AW18" s="780"/>
      <c r="AX18" s="780"/>
      <c r="AY18" s="781"/>
      <c r="AZ18" s="220"/>
      <c r="BA18" s="220"/>
      <c r="BB18" s="220"/>
      <c r="BC18" s="220"/>
      <c r="BD18" s="220"/>
      <c r="BE18" s="221"/>
      <c r="BF18" s="221"/>
      <c r="BG18" s="221"/>
      <c r="BH18" s="221"/>
      <c r="BI18" s="221"/>
      <c r="BJ18" s="221"/>
      <c r="BK18" s="221"/>
      <c r="BL18" s="221"/>
      <c r="BM18" s="221"/>
      <c r="BN18" s="221"/>
      <c r="BO18" s="221"/>
      <c r="BP18" s="221"/>
      <c r="BQ18" s="226">
        <v>12</v>
      </c>
      <c r="BR18" s="227"/>
      <c r="BS18" s="782"/>
      <c r="BT18" s="783"/>
      <c r="BU18" s="783"/>
      <c r="BV18" s="783"/>
      <c r="BW18" s="783"/>
      <c r="BX18" s="783"/>
      <c r="BY18" s="783"/>
      <c r="BZ18" s="783"/>
      <c r="CA18" s="783"/>
      <c r="CB18" s="783"/>
      <c r="CC18" s="783"/>
      <c r="CD18" s="783"/>
      <c r="CE18" s="783"/>
      <c r="CF18" s="783"/>
      <c r="CG18" s="784"/>
      <c r="CH18" s="785"/>
      <c r="CI18" s="786"/>
      <c r="CJ18" s="786"/>
      <c r="CK18" s="786"/>
      <c r="CL18" s="787"/>
      <c r="CM18" s="785"/>
      <c r="CN18" s="786"/>
      <c r="CO18" s="786"/>
      <c r="CP18" s="786"/>
      <c r="CQ18" s="787"/>
      <c r="CR18" s="785"/>
      <c r="CS18" s="786"/>
      <c r="CT18" s="786"/>
      <c r="CU18" s="786"/>
      <c r="CV18" s="787"/>
      <c r="CW18" s="785"/>
      <c r="CX18" s="786"/>
      <c r="CY18" s="786"/>
      <c r="CZ18" s="786"/>
      <c r="DA18" s="787"/>
      <c r="DB18" s="785"/>
      <c r="DC18" s="786"/>
      <c r="DD18" s="786"/>
      <c r="DE18" s="786"/>
      <c r="DF18" s="787"/>
      <c r="DG18" s="785"/>
      <c r="DH18" s="786"/>
      <c r="DI18" s="786"/>
      <c r="DJ18" s="786"/>
      <c r="DK18" s="787"/>
      <c r="DL18" s="785"/>
      <c r="DM18" s="786"/>
      <c r="DN18" s="786"/>
      <c r="DO18" s="786"/>
      <c r="DP18" s="787"/>
      <c r="DQ18" s="785"/>
      <c r="DR18" s="786"/>
      <c r="DS18" s="786"/>
      <c r="DT18" s="786"/>
      <c r="DU18" s="787"/>
      <c r="DV18" s="782"/>
      <c r="DW18" s="783"/>
      <c r="DX18" s="783"/>
      <c r="DY18" s="783"/>
      <c r="DZ18" s="788"/>
      <c r="EA18" s="222"/>
    </row>
    <row r="19" spans="1:131" s="223" customFormat="1" ht="26.25" customHeight="1" x14ac:dyDescent="0.15">
      <c r="A19" s="226">
        <v>13</v>
      </c>
      <c r="B19" s="749"/>
      <c r="C19" s="750"/>
      <c r="D19" s="750"/>
      <c r="E19" s="750"/>
      <c r="F19" s="750"/>
      <c r="G19" s="750"/>
      <c r="H19" s="750"/>
      <c r="I19" s="750"/>
      <c r="J19" s="750"/>
      <c r="K19" s="750"/>
      <c r="L19" s="750"/>
      <c r="M19" s="750"/>
      <c r="N19" s="750"/>
      <c r="O19" s="750"/>
      <c r="P19" s="751"/>
      <c r="Q19" s="752"/>
      <c r="R19" s="753"/>
      <c r="S19" s="753"/>
      <c r="T19" s="753"/>
      <c r="U19" s="753"/>
      <c r="V19" s="753"/>
      <c r="W19" s="753"/>
      <c r="X19" s="753"/>
      <c r="Y19" s="753"/>
      <c r="Z19" s="753"/>
      <c r="AA19" s="753"/>
      <c r="AB19" s="753"/>
      <c r="AC19" s="753"/>
      <c r="AD19" s="753"/>
      <c r="AE19" s="754"/>
      <c r="AF19" s="755"/>
      <c r="AG19" s="756"/>
      <c r="AH19" s="756"/>
      <c r="AI19" s="756"/>
      <c r="AJ19" s="757"/>
      <c r="AK19" s="758"/>
      <c r="AL19" s="759"/>
      <c r="AM19" s="759"/>
      <c r="AN19" s="759"/>
      <c r="AO19" s="759"/>
      <c r="AP19" s="759"/>
      <c r="AQ19" s="759"/>
      <c r="AR19" s="759"/>
      <c r="AS19" s="759"/>
      <c r="AT19" s="759"/>
      <c r="AU19" s="780"/>
      <c r="AV19" s="780"/>
      <c r="AW19" s="780"/>
      <c r="AX19" s="780"/>
      <c r="AY19" s="781"/>
      <c r="AZ19" s="220"/>
      <c r="BA19" s="220"/>
      <c r="BB19" s="220"/>
      <c r="BC19" s="220"/>
      <c r="BD19" s="220"/>
      <c r="BE19" s="221"/>
      <c r="BF19" s="221"/>
      <c r="BG19" s="221"/>
      <c r="BH19" s="221"/>
      <c r="BI19" s="221"/>
      <c r="BJ19" s="221"/>
      <c r="BK19" s="221"/>
      <c r="BL19" s="221"/>
      <c r="BM19" s="221"/>
      <c r="BN19" s="221"/>
      <c r="BO19" s="221"/>
      <c r="BP19" s="221"/>
      <c r="BQ19" s="226">
        <v>13</v>
      </c>
      <c r="BR19" s="227"/>
      <c r="BS19" s="782"/>
      <c r="BT19" s="783"/>
      <c r="BU19" s="783"/>
      <c r="BV19" s="783"/>
      <c r="BW19" s="783"/>
      <c r="BX19" s="783"/>
      <c r="BY19" s="783"/>
      <c r="BZ19" s="783"/>
      <c r="CA19" s="783"/>
      <c r="CB19" s="783"/>
      <c r="CC19" s="783"/>
      <c r="CD19" s="783"/>
      <c r="CE19" s="783"/>
      <c r="CF19" s="783"/>
      <c r="CG19" s="784"/>
      <c r="CH19" s="785"/>
      <c r="CI19" s="786"/>
      <c r="CJ19" s="786"/>
      <c r="CK19" s="786"/>
      <c r="CL19" s="787"/>
      <c r="CM19" s="785"/>
      <c r="CN19" s="786"/>
      <c r="CO19" s="786"/>
      <c r="CP19" s="786"/>
      <c r="CQ19" s="787"/>
      <c r="CR19" s="785"/>
      <c r="CS19" s="786"/>
      <c r="CT19" s="786"/>
      <c r="CU19" s="786"/>
      <c r="CV19" s="787"/>
      <c r="CW19" s="785"/>
      <c r="CX19" s="786"/>
      <c r="CY19" s="786"/>
      <c r="CZ19" s="786"/>
      <c r="DA19" s="787"/>
      <c r="DB19" s="785"/>
      <c r="DC19" s="786"/>
      <c r="DD19" s="786"/>
      <c r="DE19" s="786"/>
      <c r="DF19" s="787"/>
      <c r="DG19" s="785"/>
      <c r="DH19" s="786"/>
      <c r="DI19" s="786"/>
      <c r="DJ19" s="786"/>
      <c r="DK19" s="787"/>
      <c r="DL19" s="785"/>
      <c r="DM19" s="786"/>
      <c r="DN19" s="786"/>
      <c r="DO19" s="786"/>
      <c r="DP19" s="787"/>
      <c r="DQ19" s="785"/>
      <c r="DR19" s="786"/>
      <c r="DS19" s="786"/>
      <c r="DT19" s="786"/>
      <c r="DU19" s="787"/>
      <c r="DV19" s="782"/>
      <c r="DW19" s="783"/>
      <c r="DX19" s="783"/>
      <c r="DY19" s="783"/>
      <c r="DZ19" s="788"/>
      <c r="EA19" s="222"/>
    </row>
    <row r="20" spans="1:131" s="223" customFormat="1" ht="26.25" customHeight="1" x14ac:dyDescent="0.15">
      <c r="A20" s="226">
        <v>14</v>
      </c>
      <c r="B20" s="749"/>
      <c r="C20" s="750"/>
      <c r="D20" s="750"/>
      <c r="E20" s="750"/>
      <c r="F20" s="750"/>
      <c r="G20" s="750"/>
      <c r="H20" s="750"/>
      <c r="I20" s="750"/>
      <c r="J20" s="750"/>
      <c r="K20" s="750"/>
      <c r="L20" s="750"/>
      <c r="M20" s="750"/>
      <c r="N20" s="750"/>
      <c r="O20" s="750"/>
      <c r="P20" s="751"/>
      <c r="Q20" s="752"/>
      <c r="R20" s="753"/>
      <c r="S20" s="753"/>
      <c r="T20" s="753"/>
      <c r="U20" s="753"/>
      <c r="V20" s="753"/>
      <c r="W20" s="753"/>
      <c r="X20" s="753"/>
      <c r="Y20" s="753"/>
      <c r="Z20" s="753"/>
      <c r="AA20" s="753"/>
      <c r="AB20" s="753"/>
      <c r="AC20" s="753"/>
      <c r="AD20" s="753"/>
      <c r="AE20" s="754"/>
      <c r="AF20" s="755"/>
      <c r="AG20" s="756"/>
      <c r="AH20" s="756"/>
      <c r="AI20" s="756"/>
      <c r="AJ20" s="757"/>
      <c r="AK20" s="758"/>
      <c r="AL20" s="759"/>
      <c r="AM20" s="759"/>
      <c r="AN20" s="759"/>
      <c r="AO20" s="759"/>
      <c r="AP20" s="759"/>
      <c r="AQ20" s="759"/>
      <c r="AR20" s="759"/>
      <c r="AS20" s="759"/>
      <c r="AT20" s="759"/>
      <c r="AU20" s="780"/>
      <c r="AV20" s="780"/>
      <c r="AW20" s="780"/>
      <c r="AX20" s="780"/>
      <c r="AY20" s="781"/>
      <c r="AZ20" s="220"/>
      <c r="BA20" s="220"/>
      <c r="BB20" s="220"/>
      <c r="BC20" s="220"/>
      <c r="BD20" s="220"/>
      <c r="BE20" s="221"/>
      <c r="BF20" s="221"/>
      <c r="BG20" s="221"/>
      <c r="BH20" s="221"/>
      <c r="BI20" s="221"/>
      <c r="BJ20" s="221"/>
      <c r="BK20" s="221"/>
      <c r="BL20" s="221"/>
      <c r="BM20" s="221"/>
      <c r="BN20" s="221"/>
      <c r="BO20" s="221"/>
      <c r="BP20" s="221"/>
      <c r="BQ20" s="226">
        <v>14</v>
      </c>
      <c r="BR20" s="227"/>
      <c r="BS20" s="782"/>
      <c r="BT20" s="783"/>
      <c r="BU20" s="783"/>
      <c r="BV20" s="783"/>
      <c r="BW20" s="783"/>
      <c r="BX20" s="783"/>
      <c r="BY20" s="783"/>
      <c r="BZ20" s="783"/>
      <c r="CA20" s="783"/>
      <c r="CB20" s="783"/>
      <c r="CC20" s="783"/>
      <c r="CD20" s="783"/>
      <c r="CE20" s="783"/>
      <c r="CF20" s="783"/>
      <c r="CG20" s="784"/>
      <c r="CH20" s="785"/>
      <c r="CI20" s="786"/>
      <c r="CJ20" s="786"/>
      <c r="CK20" s="786"/>
      <c r="CL20" s="787"/>
      <c r="CM20" s="785"/>
      <c r="CN20" s="786"/>
      <c r="CO20" s="786"/>
      <c r="CP20" s="786"/>
      <c r="CQ20" s="787"/>
      <c r="CR20" s="785"/>
      <c r="CS20" s="786"/>
      <c r="CT20" s="786"/>
      <c r="CU20" s="786"/>
      <c r="CV20" s="787"/>
      <c r="CW20" s="785"/>
      <c r="CX20" s="786"/>
      <c r="CY20" s="786"/>
      <c r="CZ20" s="786"/>
      <c r="DA20" s="787"/>
      <c r="DB20" s="785"/>
      <c r="DC20" s="786"/>
      <c r="DD20" s="786"/>
      <c r="DE20" s="786"/>
      <c r="DF20" s="787"/>
      <c r="DG20" s="785"/>
      <c r="DH20" s="786"/>
      <c r="DI20" s="786"/>
      <c r="DJ20" s="786"/>
      <c r="DK20" s="787"/>
      <c r="DL20" s="785"/>
      <c r="DM20" s="786"/>
      <c r="DN20" s="786"/>
      <c r="DO20" s="786"/>
      <c r="DP20" s="787"/>
      <c r="DQ20" s="785"/>
      <c r="DR20" s="786"/>
      <c r="DS20" s="786"/>
      <c r="DT20" s="786"/>
      <c r="DU20" s="787"/>
      <c r="DV20" s="782"/>
      <c r="DW20" s="783"/>
      <c r="DX20" s="783"/>
      <c r="DY20" s="783"/>
      <c r="DZ20" s="788"/>
      <c r="EA20" s="222"/>
    </row>
    <row r="21" spans="1:131" s="223" customFormat="1" ht="26.25" customHeight="1" thickBot="1" x14ac:dyDescent="0.2">
      <c r="A21" s="226">
        <v>15</v>
      </c>
      <c r="B21" s="749"/>
      <c r="C21" s="750"/>
      <c r="D21" s="750"/>
      <c r="E21" s="750"/>
      <c r="F21" s="750"/>
      <c r="G21" s="750"/>
      <c r="H21" s="750"/>
      <c r="I21" s="750"/>
      <c r="J21" s="750"/>
      <c r="K21" s="750"/>
      <c r="L21" s="750"/>
      <c r="M21" s="750"/>
      <c r="N21" s="750"/>
      <c r="O21" s="750"/>
      <c r="P21" s="751"/>
      <c r="Q21" s="752"/>
      <c r="R21" s="753"/>
      <c r="S21" s="753"/>
      <c r="T21" s="753"/>
      <c r="U21" s="753"/>
      <c r="V21" s="753"/>
      <c r="W21" s="753"/>
      <c r="X21" s="753"/>
      <c r="Y21" s="753"/>
      <c r="Z21" s="753"/>
      <c r="AA21" s="753"/>
      <c r="AB21" s="753"/>
      <c r="AC21" s="753"/>
      <c r="AD21" s="753"/>
      <c r="AE21" s="754"/>
      <c r="AF21" s="755"/>
      <c r="AG21" s="756"/>
      <c r="AH21" s="756"/>
      <c r="AI21" s="756"/>
      <c r="AJ21" s="757"/>
      <c r="AK21" s="758"/>
      <c r="AL21" s="759"/>
      <c r="AM21" s="759"/>
      <c r="AN21" s="759"/>
      <c r="AO21" s="759"/>
      <c r="AP21" s="759"/>
      <c r="AQ21" s="759"/>
      <c r="AR21" s="759"/>
      <c r="AS21" s="759"/>
      <c r="AT21" s="759"/>
      <c r="AU21" s="780"/>
      <c r="AV21" s="780"/>
      <c r="AW21" s="780"/>
      <c r="AX21" s="780"/>
      <c r="AY21" s="781"/>
      <c r="AZ21" s="220"/>
      <c r="BA21" s="220"/>
      <c r="BB21" s="220"/>
      <c r="BC21" s="220"/>
      <c r="BD21" s="220"/>
      <c r="BE21" s="221"/>
      <c r="BF21" s="221"/>
      <c r="BG21" s="221"/>
      <c r="BH21" s="221"/>
      <c r="BI21" s="221"/>
      <c r="BJ21" s="221"/>
      <c r="BK21" s="221"/>
      <c r="BL21" s="221"/>
      <c r="BM21" s="221"/>
      <c r="BN21" s="221"/>
      <c r="BO21" s="221"/>
      <c r="BP21" s="221"/>
      <c r="BQ21" s="226">
        <v>15</v>
      </c>
      <c r="BR21" s="227"/>
      <c r="BS21" s="782"/>
      <c r="BT21" s="783"/>
      <c r="BU21" s="783"/>
      <c r="BV21" s="783"/>
      <c r="BW21" s="783"/>
      <c r="BX21" s="783"/>
      <c r="BY21" s="783"/>
      <c r="BZ21" s="783"/>
      <c r="CA21" s="783"/>
      <c r="CB21" s="783"/>
      <c r="CC21" s="783"/>
      <c r="CD21" s="783"/>
      <c r="CE21" s="783"/>
      <c r="CF21" s="783"/>
      <c r="CG21" s="784"/>
      <c r="CH21" s="785"/>
      <c r="CI21" s="786"/>
      <c r="CJ21" s="786"/>
      <c r="CK21" s="786"/>
      <c r="CL21" s="787"/>
      <c r="CM21" s="785"/>
      <c r="CN21" s="786"/>
      <c r="CO21" s="786"/>
      <c r="CP21" s="786"/>
      <c r="CQ21" s="787"/>
      <c r="CR21" s="785"/>
      <c r="CS21" s="786"/>
      <c r="CT21" s="786"/>
      <c r="CU21" s="786"/>
      <c r="CV21" s="787"/>
      <c r="CW21" s="785"/>
      <c r="CX21" s="786"/>
      <c r="CY21" s="786"/>
      <c r="CZ21" s="786"/>
      <c r="DA21" s="787"/>
      <c r="DB21" s="785"/>
      <c r="DC21" s="786"/>
      <c r="DD21" s="786"/>
      <c r="DE21" s="786"/>
      <c r="DF21" s="787"/>
      <c r="DG21" s="785"/>
      <c r="DH21" s="786"/>
      <c r="DI21" s="786"/>
      <c r="DJ21" s="786"/>
      <c r="DK21" s="787"/>
      <c r="DL21" s="785"/>
      <c r="DM21" s="786"/>
      <c r="DN21" s="786"/>
      <c r="DO21" s="786"/>
      <c r="DP21" s="787"/>
      <c r="DQ21" s="785"/>
      <c r="DR21" s="786"/>
      <c r="DS21" s="786"/>
      <c r="DT21" s="786"/>
      <c r="DU21" s="787"/>
      <c r="DV21" s="782"/>
      <c r="DW21" s="783"/>
      <c r="DX21" s="783"/>
      <c r="DY21" s="783"/>
      <c r="DZ21" s="788"/>
      <c r="EA21" s="222"/>
    </row>
    <row r="22" spans="1:131" s="223" customFormat="1" ht="26.25" customHeight="1" x14ac:dyDescent="0.15">
      <c r="A22" s="226">
        <v>16</v>
      </c>
      <c r="B22" s="749"/>
      <c r="C22" s="750"/>
      <c r="D22" s="750"/>
      <c r="E22" s="750"/>
      <c r="F22" s="750"/>
      <c r="G22" s="750"/>
      <c r="H22" s="750"/>
      <c r="I22" s="750"/>
      <c r="J22" s="750"/>
      <c r="K22" s="750"/>
      <c r="L22" s="750"/>
      <c r="M22" s="750"/>
      <c r="N22" s="750"/>
      <c r="O22" s="750"/>
      <c r="P22" s="751"/>
      <c r="Q22" s="799"/>
      <c r="R22" s="800"/>
      <c r="S22" s="800"/>
      <c r="T22" s="800"/>
      <c r="U22" s="800"/>
      <c r="V22" s="800"/>
      <c r="W22" s="800"/>
      <c r="X22" s="800"/>
      <c r="Y22" s="800"/>
      <c r="Z22" s="800"/>
      <c r="AA22" s="800"/>
      <c r="AB22" s="800"/>
      <c r="AC22" s="800"/>
      <c r="AD22" s="800"/>
      <c r="AE22" s="801"/>
      <c r="AF22" s="755"/>
      <c r="AG22" s="756"/>
      <c r="AH22" s="756"/>
      <c r="AI22" s="756"/>
      <c r="AJ22" s="757"/>
      <c r="AK22" s="802"/>
      <c r="AL22" s="803"/>
      <c r="AM22" s="803"/>
      <c r="AN22" s="803"/>
      <c r="AO22" s="803"/>
      <c r="AP22" s="803"/>
      <c r="AQ22" s="803"/>
      <c r="AR22" s="803"/>
      <c r="AS22" s="803"/>
      <c r="AT22" s="803"/>
      <c r="AU22" s="804"/>
      <c r="AV22" s="804"/>
      <c r="AW22" s="804"/>
      <c r="AX22" s="804"/>
      <c r="AY22" s="805"/>
      <c r="AZ22" s="806" t="s">
        <v>377</v>
      </c>
      <c r="BA22" s="806"/>
      <c r="BB22" s="806"/>
      <c r="BC22" s="806"/>
      <c r="BD22" s="807"/>
      <c r="BE22" s="221"/>
      <c r="BF22" s="221"/>
      <c r="BG22" s="221"/>
      <c r="BH22" s="221"/>
      <c r="BI22" s="221"/>
      <c r="BJ22" s="221"/>
      <c r="BK22" s="221"/>
      <c r="BL22" s="221"/>
      <c r="BM22" s="221"/>
      <c r="BN22" s="221"/>
      <c r="BO22" s="221"/>
      <c r="BP22" s="221"/>
      <c r="BQ22" s="226">
        <v>16</v>
      </c>
      <c r="BR22" s="227"/>
      <c r="BS22" s="782"/>
      <c r="BT22" s="783"/>
      <c r="BU22" s="783"/>
      <c r="BV22" s="783"/>
      <c r="BW22" s="783"/>
      <c r="BX22" s="783"/>
      <c r="BY22" s="783"/>
      <c r="BZ22" s="783"/>
      <c r="CA22" s="783"/>
      <c r="CB22" s="783"/>
      <c r="CC22" s="783"/>
      <c r="CD22" s="783"/>
      <c r="CE22" s="783"/>
      <c r="CF22" s="783"/>
      <c r="CG22" s="784"/>
      <c r="CH22" s="785"/>
      <c r="CI22" s="786"/>
      <c r="CJ22" s="786"/>
      <c r="CK22" s="786"/>
      <c r="CL22" s="787"/>
      <c r="CM22" s="785"/>
      <c r="CN22" s="786"/>
      <c r="CO22" s="786"/>
      <c r="CP22" s="786"/>
      <c r="CQ22" s="787"/>
      <c r="CR22" s="785"/>
      <c r="CS22" s="786"/>
      <c r="CT22" s="786"/>
      <c r="CU22" s="786"/>
      <c r="CV22" s="787"/>
      <c r="CW22" s="785"/>
      <c r="CX22" s="786"/>
      <c r="CY22" s="786"/>
      <c r="CZ22" s="786"/>
      <c r="DA22" s="787"/>
      <c r="DB22" s="785"/>
      <c r="DC22" s="786"/>
      <c r="DD22" s="786"/>
      <c r="DE22" s="786"/>
      <c r="DF22" s="787"/>
      <c r="DG22" s="785"/>
      <c r="DH22" s="786"/>
      <c r="DI22" s="786"/>
      <c r="DJ22" s="786"/>
      <c r="DK22" s="787"/>
      <c r="DL22" s="785"/>
      <c r="DM22" s="786"/>
      <c r="DN22" s="786"/>
      <c r="DO22" s="786"/>
      <c r="DP22" s="787"/>
      <c r="DQ22" s="785"/>
      <c r="DR22" s="786"/>
      <c r="DS22" s="786"/>
      <c r="DT22" s="786"/>
      <c r="DU22" s="787"/>
      <c r="DV22" s="782"/>
      <c r="DW22" s="783"/>
      <c r="DX22" s="783"/>
      <c r="DY22" s="783"/>
      <c r="DZ22" s="788"/>
      <c r="EA22" s="222"/>
    </row>
    <row r="23" spans="1:131" s="223" customFormat="1" ht="26.25" customHeight="1" thickBot="1" x14ac:dyDescent="0.2">
      <c r="A23" s="228" t="s">
        <v>378</v>
      </c>
      <c r="B23" s="789" t="s">
        <v>379</v>
      </c>
      <c r="C23" s="790"/>
      <c r="D23" s="790"/>
      <c r="E23" s="790"/>
      <c r="F23" s="790"/>
      <c r="G23" s="790"/>
      <c r="H23" s="790"/>
      <c r="I23" s="790"/>
      <c r="J23" s="790"/>
      <c r="K23" s="790"/>
      <c r="L23" s="790"/>
      <c r="M23" s="790"/>
      <c r="N23" s="790"/>
      <c r="O23" s="790"/>
      <c r="P23" s="791"/>
      <c r="Q23" s="792">
        <v>5114</v>
      </c>
      <c r="R23" s="793"/>
      <c r="S23" s="793"/>
      <c r="T23" s="793"/>
      <c r="U23" s="793"/>
      <c r="V23" s="793">
        <v>5204</v>
      </c>
      <c r="W23" s="793"/>
      <c r="X23" s="793"/>
      <c r="Y23" s="793"/>
      <c r="Z23" s="793"/>
      <c r="AA23" s="793">
        <v>50</v>
      </c>
      <c r="AB23" s="793"/>
      <c r="AC23" s="793"/>
      <c r="AD23" s="793"/>
      <c r="AE23" s="794"/>
      <c r="AF23" s="795">
        <v>49</v>
      </c>
      <c r="AG23" s="793"/>
      <c r="AH23" s="793"/>
      <c r="AI23" s="793"/>
      <c r="AJ23" s="796"/>
      <c r="AK23" s="797"/>
      <c r="AL23" s="798"/>
      <c r="AM23" s="798"/>
      <c r="AN23" s="798"/>
      <c r="AO23" s="798"/>
      <c r="AP23" s="793">
        <v>4001</v>
      </c>
      <c r="AQ23" s="793"/>
      <c r="AR23" s="793"/>
      <c r="AS23" s="793"/>
      <c r="AT23" s="793"/>
      <c r="AU23" s="809"/>
      <c r="AV23" s="809"/>
      <c r="AW23" s="809"/>
      <c r="AX23" s="809"/>
      <c r="AY23" s="810"/>
      <c r="AZ23" s="811" t="s">
        <v>122</v>
      </c>
      <c r="BA23" s="812"/>
      <c r="BB23" s="812"/>
      <c r="BC23" s="812"/>
      <c r="BD23" s="813"/>
      <c r="BE23" s="221"/>
      <c r="BF23" s="221"/>
      <c r="BG23" s="221"/>
      <c r="BH23" s="221"/>
      <c r="BI23" s="221"/>
      <c r="BJ23" s="221"/>
      <c r="BK23" s="221"/>
      <c r="BL23" s="221"/>
      <c r="BM23" s="221"/>
      <c r="BN23" s="221"/>
      <c r="BO23" s="221"/>
      <c r="BP23" s="221"/>
      <c r="BQ23" s="226">
        <v>17</v>
      </c>
      <c r="BR23" s="227"/>
      <c r="BS23" s="782"/>
      <c r="BT23" s="783"/>
      <c r="BU23" s="783"/>
      <c r="BV23" s="783"/>
      <c r="BW23" s="783"/>
      <c r="BX23" s="783"/>
      <c r="BY23" s="783"/>
      <c r="BZ23" s="783"/>
      <c r="CA23" s="783"/>
      <c r="CB23" s="783"/>
      <c r="CC23" s="783"/>
      <c r="CD23" s="783"/>
      <c r="CE23" s="783"/>
      <c r="CF23" s="783"/>
      <c r="CG23" s="784"/>
      <c r="CH23" s="785"/>
      <c r="CI23" s="786"/>
      <c r="CJ23" s="786"/>
      <c r="CK23" s="786"/>
      <c r="CL23" s="787"/>
      <c r="CM23" s="785"/>
      <c r="CN23" s="786"/>
      <c r="CO23" s="786"/>
      <c r="CP23" s="786"/>
      <c r="CQ23" s="787"/>
      <c r="CR23" s="785"/>
      <c r="CS23" s="786"/>
      <c r="CT23" s="786"/>
      <c r="CU23" s="786"/>
      <c r="CV23" s="787"/>
      <c r="CW23" s="785"/>
      <c r="CX23" s="786"/>
      <c r="CY23" s="786"/>
      <c r="CZ23" s="786"/>
      <c r="DA23" s="787"/>
      <c r="DB23" s="785"/>
      <c r="DC23" s="786"/>
      <c r="DD23" s="786"/>
      <c r="DE23" s="786"/>
      <c r="DF23" s="787"/>
      <c r="DG23" s="785"/>
      <c r="DH23" s="786"/>
      <c r="DI23" s="786"/>
      <c r="DJ23" s="786"/>
      <c r="DK23" s="787"/>
      <c r="DL23" s="785"/>
      <c r="DM23" s="786"/>
      <c r="DN23" s="786"/>
      <c r="DO23" s="786"/>
      <c r="DP23" s="787"/>
      <c r="DQ23" s="785"/>
      <c r="DR23" s="786"/>
      <c r="DS23" s="786"/>
      <c r="DT23" s="786"/>
      <c r="DU23" s="787"/>
      <c r="DV23" s="782"/>
      <c r="DW23" s="783"/>
      <c r="DX23" s="783"/>
      <c r="DY23" s="783"/>
      <c r="DZ23" s="788"/>
      <c r="EA23" s="222"/>
    </row>
    <row r="24" spans="1:131" s="223" customFormat="1" ht="26.25" customHeight="1" x14ac:dyDescent="0.15">
      <c r="A24" s="808" t="s">
        <v>380</v>
      </c>
      <c r="B24" s="808"/>
      <c r="C24" s="808"/>
      <c r="D24" s="808"/>
      <c r="E24" s="808"/>
      <c r="F24" s="808"/>
      <c r="G24" s="808"/>
      <c r="H24" s="808"/>
      <c r="I24" s="808"/>
      <c r="J24" s="808"/>
      <c r="K24" s="808"/>
      <c r="L24" s="808"/>
      <c r="M24" s="808"/>
      <c r="N24" s="808"/>
      <c r="O24" s="808"/>
      <c r="P24" s="808"/>
      <c r="Q24" s="808"/>
      <c r="R24" s="808"/>
      <c r="S24" s="808"/>
      <c r="T24" s="808"/>
      <c r="U24" s="808"/>
      <c r="V24" s="808"/>
      <c r="W24" s="808"/>
      <c r="X24" s="808"/>
      <c r="Y24" s="808"/>
      <c r="Z24" s="808"/>
      <c r="AA24" s="808"/>
      <c r="AB24" s="808"/>
      <c r="AC24" s="808"/>
      <c r="AD24" s="808"/>
      <c r="AE24" s="808"/>
      <c r="AF24" s="808"/>
      <c r="AG24" s="808"/>
      <c r="AH24" s="808"/>
      <c r="AI24" s="808"/>
      <c r="AJ24" s="808"/>
      <c r="AK24" s="808"/>
      <c r="AL24" s="808"/>
      <c r="AM24" s="808"/>
      <c r="AN24" s="808"/>
      <c r="AO24" s="808"/>
      <c r="AP24" s="808"/>
      <c r="AQ24" s="808"/>
      <c r="AR24" s="808"/>
      <c r="AS24" s="808"/>
      <c r="AT24" s="808"/>
      <c r="AU24" s="808"/>
      <c r="AV24" s="808"/>
      <c r="AW24" s="808"/>
      <c r="AX24" s="808"/>
      <c r="AY24" s="808"/>
      <c r="AZ24" s="220"/>
      <c r="BA24" s="220"/>
      <c r="BB24" s="220"/>
      <c r="BC24" s="220"/>
      <c r="BD24" s="220"/>
      <c r="BE24" s="221"/>
      <c r="BF24" s="221"/>
      <c r="BG24" s="221"/>
      <c r="BH24" s="221"/>
      <c r="BI24" s="221"/>
      <c r="BJ24" s="221"/>
      <c r="BK24" s="221"/>
      <c r="BL24" s="221"/>
      <c r="BM24" s="221"/>
      <c r="BN24" s="221"/>
      <c r="BO24" s="221"/>
      <c r="BP24" s="221"/>
      <c r="BQ24" s="226">
        <v>18</v>
      </c>
      <c r="BR24" s="227"/>
      <c r="BS24" s="782"/>
      <c r="BT24" s="783"/>
      <c r="BU24" s="783"/>
      <c r="BV24" s="783"/>
      <c r="BW24" s="783"/>
      <c r="BX24" s="783"/>
      <c r="BY24" s="783"/>
      <c r="BZ24" s="783"/>
      <c r="CA24" s="783"/>
      <c r="CB24" s="783"/>
      <c r="CC24" s="783"/>
      <c r="CD24" s="783"/>
      <c r="CE24" s="783"/>
      <c r="CF24" s="783"/>
      <c r="CG24" s="784"/>
      <c r="CH24" s="785"/>
      <c r="CI24" s="786"/>
      <c r="CJ24" s="786"/>
      <c r="CK24" s="786"/>
      <c r="CL24" s="787"/>
      <c r="CM24" s="785"/>
      <c r="CN24" s="786"/>
      <c r="CO24" s="786"/>
      <c r="CP24" s="786"/>
      <c r="CQ24" s="787"/>
      <c r="CR24" s="785"/>
      <c r="CS24" s="786"/>
      <c r="CT24" s="786"/>
      <c r="CU24" s="786"/>
      <c r="CV24" s="787"/>
      <c r="CW24" s="785"/>
      <c r="CX24" s="786"/>
      <c r="CY24" s="786"/>
      <c r="CZ24" s="786"/>
      <c r="DA24" s="787"/>
      <c r="DB24" s="785"/>
      <c r="DC24" s="786"/>
      <c r="DD24" s="786"/>
      <c r="DE24" s="786"/>
      <c r="DF24" s="787"/>
      <c r="DG24" s="785"/>
      <c r="DH24" s="786"/>
      <c r="DI24" s="786"/>
      <c r="DJ24" s="786"/>
      <c r="DK24" s="787"/>
      <c r="DL24" s="785"/>
      <c r="DM24" s="786"/>
      <c r="DN24" s="786"/>
      <c r="DO24" s="786"/>
      <c r="DP24" s="787"/>
      <c r="DQ24" s="785"/>
      <c r="DR24" s="786"/>
      <c r="DS24" s="786"/>
      <c r="DT24" s="786"/>
      <c r="DU24" s="787"/>
      <c r="DV24" s="782"/>
      <c r="DW24" s="783"/>
      <c r="DX24" s="783"/>
      <c r="DY24" s="783"/>
      <c r="DZ24" s="788"/>
      <c r="EA24" s="222"/>
    </row>
    <row r="25" spans="1:131" ht="26.25" customHeight="1" thickBot="1" x14ac:dyDescent="0.2">
      <c r="A25" s="739" t="s">
        <v>381</v>
      </c>
      <c r="B25" s="739"/>
      <c r="C25" s="739"/>
      <c r="D25" s="739"/>
      <c r="E25" s="739"/>
      <c r="F25" s="739"/>
      <c r="G25" s="739"/>
      <c r="H25" s="739"/>
      <c r="I25" s="739"/>
      <c r="J25" s="739"/>
      <c r="K25" s="739"/>
      <c r="L25" s="739"/>
      <c r="M25" s="739"/>
      <c r="N25" s="739"/>
      <c r="O25" s="739"/>
      <c r="P25" s="739"/>
      <c r="Q25" s="739"/>
      <c r="R25" s="739"/>
      <c r="S25" s="739"/>
      <c r="T25" s="739"/>
      <c r="U25" s="739"/>
      <c r="V25" s="739"/>
      <c r="W25" s="739"/>
      <c r="X25" s="739"/>
      <c r="Y25" s="739"/>
      <c r="Z25" s="739"/>
      <c r="AA25" s="739"/>
      <c r="AB25" s="739"/>
      <c r="AC25" s="739"/>
      <c r="AD25" s="739"/>
      <c r="AE25" s="739"/>
      <c r="AF25" s="739"/>
      <c r="AG25" s="739"/>
      <c r="AH25" s="739"/>
      <c r="AI25" s="739"/>
      <c r="AJ25" s="739"/>
      <c r="AK25" s="739"/>
      <c r="AL25" s="739"/>
      <c r="AM25" s="739"/>
      <c r="AN25" s="739"/>
      <c r="AO25" s="739"/>
      <c r="AP25" s="739"/>
      <c r="AQ25" s="739"/>
      <c r="AR25" s="739"/>
      <c r="AS25" s="739"/>
      <c r="AT25" s="739"/>
      <c r="AU25" s="739"/>
      <c r="AV25" s="739"/>
      <c r="AW25" s="739"/>
      <c r="AX25" s="739"/>
      <c r="AY25" s="739"/>
      <c r="AZ25" s="739"/>
      <c r="BA25" s="739"/>
      <c r="BB25" s="739"/>
      <c r="BC25" s="739"/>
      <c r="BD25" s="739"/>
      <c r="BE25" s="739"/>
      <c r="BF25" s="739"/>
      <c r="BG25" s="739"/>
      <c r="BH25" s="739"/>
      <c r="BI25" s="739"/>
      <c r="BJ25" s="220"/>
      <c r="BK25" s="220"/>
      <c r="BL25" s="220"/>
      <c r="BM25" s="220"/>
      <c r="BN25" s="220"/>
      <c r="BO25" s="229"/>
      <c r="BP25" s="229"/>
      <c r="BQ25" s="226">
        <v>19</v>
      </c>
      <c r="BR25" s="227"/>
      <c r="BS25" s="782"/>
      <c r="BT25" s="783"/>
      <c r="BU25" s="783"/>
      <c r="BV25" s="783"/>
      <c r="BW25" s="783"/>
      <c r="BX25" s="783"/>
      <c r="BY25" s="783"/>
      <c r="BZ25" s="783"/>
      <c r="CA25" s="783"/>
      <c r="CB25" s="783"/>
      <c r="CC25" s="783"/>
      <c r="CD25" s="783"/>
      <c r="CE25" s="783"/>
      <c r="CF25" s="783"/>
      <c r="CG25" s="784"/>
      <c r="CH25" s="785"/>
      <c r="CI25" s="786"/>
      <c r="CJ25" s="786"/>
      <c r="CK25" s="786"/>
      <c r="CL25" s="787"/>
      <c r="CM25" s="785"/>
      <c r="CN25" s="786"/>
      <c r="CO25" s="786"/>
      <c r="CP25" s="786"/>
      <c r="CQ25" s="787"/>
      <c r="CR25" s="785"/>
      <c r="CS25" s="786"/>
      <c r="CT25" s="786"/>
      <c r="CU25" s="786"/>
      <c r="CV25" s="787"/>
      <c r="CW25" s="785"/>
      <c r="CX25" s="786"/>
      <c r="CY25" s="786"/>
      <c r="CZ25" s="786"/>
      <c r="DA25" s="787"/>
      <c r="DB25" s="785"/>
      <c r="DC25" s="786"/>
      <c r="DD25" s="786"/>
      <c r="DE25" s="786"/>
      <c r="DF25" s="787"/>
      <c r="DG25" s="785"/>
      <c r="DH25" s="786"/>
      <c r="DI25" s="786"/>
      <c r="DJ25" s="786"/>
      <c r="DK25" s="787"/>
      <c r="DL25" s="785"/>
      <c r="DM25" s="786"/>
      <c r="DN25" s="786"/>
      <c r="DO25" s="786"/>
      <c r="DP25" s="787"/>
      <c r="DQ25" s="785"/>
      <c r="DR25" s="786"/>
      <c r="DS25" s="786"/>
      <c r="DT25" s="786"/>
      <c r="DU25" s="787"/>
      <c r="DV25" s="782"/>
      <c r="DW25" s="783"/>
      <c r="DX25" s="783"/>
      <c r="DY25" s="783"/>
      <c r="DZ25" s="788"/>
      <c r="EA25" s="218"/>
    </row>
    <row r="26" spans="1:131" ht="26.25" customHeight="1" x14ac:dyDescent="0.15">
      <c r="A26" s="729" t="s">
        <v>358</v>
      </c>
      <c r="B26" s="730"/>
      <c r="C26" s="730"/>
      <c r="D26" s="730"/>
      <c r="E26" s="730"/>
      <c r="F26" s="730"/>
      <c r="G26" s="730"/>
      <c r="H26" s="730"/>
      <c r="I26" s="730"/>
      <c r="J26" s="730"/>
      <c r="K26" s="730"/>
      <c r="L26" s="730"/>
      <c r="M26" s="730"/>
      <c r="N26" s="730"/>
      <c r="O26" s="730"/>
      <c r="P26" s="731"/>
      <c r="Q26" s="725" t="s">
        <v>382</v>
      </c>
      <c r="R26" s="721"/>
      <c r="S26" s="721"/>
      <c r="T26" s="721"/>
      <c r="U26" s="722"/>
      <c r="V26" s="725" t="s">
        <v>383</v>
      </c>
      <c r="W26" s="721"/>
      <c r="X26" s="721"/>
      <c r="Y26" s="721"/>
      <c r="Z26" s="722"/>
      <c r="AA26" s="725" t="s">
        <v>384</v>
      </c>
      <c r="AB26" s="721"/>
      <c r="AC26" s="721"/>
      <c r="AD26" s="721"/>
      <c r="AE26" s="721"/>
      <c r="AF26" s="814" t="s">
        <v>385</v>
      </c>
      <c r="AG26" s="815"/>
      <c r="AH26" s="815"/>
      <c r="AI26" s="815"/>
      <c r="AJ26" s="816"/>
      <c r="AK26" s="721" t="s">
        <v>386</v>
      </c>
      <c r="AL26" s="721"/>
      <c r="AM26" s="721"/>
      <c r="AN26" s="721"/>
      <c r="AO26" s="722"/>
      <c r="AP26" s="725" t="s">
        <v>387</v>
      </c>
      <c r="AQ26" s="721"/>
      <c r="AR26" s="721"/>
      <c r="AS26" s="721"/>
      <c r="AT26" s="722"/>
      <c r="AU26" s="725" t="s">
        <v>388</v>
      </c>
      <c r="AV26" s="721"/>
      <c r="AW26" s="721"/>
      <c r="AX26" s="721"/>
      <c r="AY26" s="722"/>
      <c r="AZ26" s="725" t="s">
        <v>389</v>
      </c>
      <c r="BA26" s="721"/>
      <c r="BB26" s="721"/>
      <c r="BC26" s="721"/>
      <c r="BD26" s="722"/>
      <c r="BE26" s="725" t="s">
        <v>365</v>
      </c>
      <c r="BF26" s="721"/>
      <c r="BG26" s="721"/>
      <c r="BH26" s="721"/>
      <c r="BI26" s="727"/>
      <c r="BJ26" s="220"/>
      <c r="BK26" s="220"/>
      <c r="BL26" s="220"/>
      <c r="BM26" s="220"/>
      <c r="BN26" s="220"/>
      <c r="BO26" s="229"/>
      <c r="BP26" s="229"/>
      <c r="BQ26" s="226">
        <v>20</v>
      </c>
      <c r="BR26" s="227"/>
      <c r="BS26" s="782"/>
      <c r="BT26" s="783"/>
      <c r="BU26" s="783"/>
      <c r="BV26" s="783"/>
      <c r="BW26" s="783"/>
      <c r="BX26" s="783"/>
      <c r="BY26" s="783"/>
      <c r="BZ26" s="783"/>
      <c r="CA26" s="783"/>
      <c r="CB26" s="783"/>
      <c r="CC26" s="783"/>
      <c r="CD26" s="783"/>
      <c r="CE26" s="783"/>
      <c r="CF26" s="783"/>
      <c r="CG26" s="784"/>
      <c r="CH26" s="785"/>
      <c r="CI26" s="786"/>
      <c r="CJ26" s="786"/>
      <c r="CK26" s="786"/>
      <c r="CL26" s="787"/>
      <c r="CM26" s="785"/>
      <c r="CN26" s="786"/>
      <c r="CO26" s="786"/>
      <c r="CP26" s="786"/>
      <c r="CQ26" s="787"/>
      <c r="CR26" s="785"/>
      <c r="CS26" s="786"/>
      <c r="CT26" s="786"/>
      <c r="CU26" s="786"/>
      <c r="CV26" s="787"/>
      <c r="CW26" s="785"/>
      <c r="CX26" s="786"/>
      <c r="CY26" s="786"/>
      <c r="CZ26" s="786"/>
      <c r="DA26" s="787"/>
      <c r="DB26" s="785"/>
      <c r="DC26" s="786"/>
      <c r="DD26" s="786"/>
      <c r="DE26" s="786"/>
      <c r="DF26" s="787"/>
      <c r="DG26" s="785"/>
      <c r="DH26" s="786"/>
      <c r="DI26" s="786"/>
      <c r="DJ26" s="786"/>
      <c r="DK26" s="787"/>
      <c r="DL26" s="785"/>
      <c r="DM26" s="786"/>
      <c r="DN26" s="786"/>
      <c r="DO26" s="786"/>
      <c r="DP26" s="787"/>
      <c r="DQ26" s="785"/>
      <c r="DR26" s="786"/>
      <c r="DS26" s="786"/>
      <c r="DT26" s="786"/>
      <c r="DU26" s="787"/>
      <c r="DV26" s="782"/>
      <c r="DW26" s="783"/>
      <c r="DX26" s="783"/>
      <c r="DY26" s="783"/>
      <c r="DZ26" s="788"/>
      <c r="EA26" s="218"/>
    </row>
    <row r="27" spans="1:131" ht="26.25" customHeight="1" thickBot="1" x14ac:dyDescent="0.2">
      <c r="A27" s="732"/>
      <c r="B27" s="733"/>
      <c r="C27" s="733"/>
      <c r="D27" s="733"/>
      <c r="E27" s="733"/>
      <c r="F27" s="733"/>
      <c r="G27" s="733"/>
      <c r="H27" s="733"/>
      <c r="I27" s="733"/>
      <c r="J27" s="733"/>
      <c r="K27" s="733"/>
      <c r="L27" s="733"/>
      <c r="M27" s="733"/>
      <c r="N27" s="733"/>
      <c r="O27" s="733"/>
      <c r="P27" s="734"/>
      <c r="Q27" s="726"/>
      <c r="R27" s="723"/>
      <c r="S27" s="723"/>
      <c r="T27" s="723"/>
      <c r="U27" s="724"/>
      <c r="V27" s="726"/>
      <c r="W27" s="723"/>
      <c r="X27" s="723"/>
      <c r="Y27" s="723"/>
      <c r="Z27" s="724"/>
      <c r="AA27" s="726"/>
      <c r="AB27" s="723"/>
      <c r="AC27" s="723"/>
      <c r="AD27" s="723"/>
      <c r="AE27" s="723"/>
      <c r="AF27" s="817"/>
      <c r="AG27" s="818"/>
      <c r="AH27" s="818"/>
      <c r="AI27" s="818"/>
      <c r="AJ27" s="819"/>
      <c r="AK27" s="723"/>
      <c r="AL27" s="723"/>
      <c r="AM27" s="723"/>
      <c r="AN27" s="723"/>
      <c r="AO27" s="724"/>
      <c r="AP27" s="726"/>
      <c r="AQ27" s="723"/>
      <c r="AR27" s="723"/>
      <c r="AS27" s="723"/>
      <c r="AT27" s="724"/>
      <c r="AU27" s="726"/>
      <c r="AV27" s="723"/>
      <c r="AW27" s="723"/>
      <c r="AX27" s="723"/>
      <c r="AY27" s="724"/>
      <c r="AZ27" s="726"/>
      <c r="BA27" s="723"/>
      <c r="BB27" s="723"/>
      <c r="BC27" s="723"/>
      <c r="BD27" s="724"/>
      <c r="BE27" s="726"/>
      <c r="BF27" s="723"/>
      <c r="BG27" s="723"/>
      <c r="BH27" s="723"/>
      <c r="BI27" s="728"/>
      <c r="BJ27" s="220"/>
      <c r="BK27" s="220"/>
      <c r="BL27" s="220"/>
      <c r="BM27" s="220"/>
      <c r="BN27" s="220"/>
      <c r="BO27" s="229"/>
      <c r="BP27" s="229"/>
      <c r="BQ27" s="226">
        <v>21</v>
      </c>
      <c r="BR27" s="227"/>
      <c r="BS27" s="782"/>
      <c r="BT27" s="783"/>
      <c r="BU27" s="783"/>
      <c r="BV27" s="783"/>
      <c r="BW27" s="783"/>
      <c r="BX27" s="783"/>
      <c r="BY27" s="783"/>
      <c r="BZ27" s="783"/>
      <c r="CA27" s="783"/>
      <c r="CB27" s="783"/>
      <c r="CC27" s="783"/>
      <c r="CD27" s="783"/>
      <c r="CE27" s="783"/>
      <c r="CF27" s="783"/>
      <c r="CG27" s="784"/>
      <c r="CH27" s="785"/>
      <c r="CI27" s="786"/>
      <c r="CJ27" s="786"/>
      <c r="CK27" s="786"/>
      <c r="CL27" s="787"/>
      <c r="CM27" s="785"/>
      <c r="CN27" s="786"/>
      <c r="CO27" s="786"/>
      <c r="CP27" s="786"/>
      <c r="CQ27" s="787"/>
      <c r="CR27" s="785"/>
      <c r="CS27" s="786"/>
      <c r="CT27" s="786"/>
      <c r="CU27" s="786"/>
      <c r="CV27" s="787"/>
      <c r="CW27" s="785"/>
      <c r="CX27" s="786"/>
      <c r="CY27" s="786"/>
      <c r="CZ27" s="786"/>
      <c r="DA27" s="787"/>
      <c r="DB27" s="785"/>
      <c r="DC27" s="786"/>
      <c r="DD27" s="786"/>
      <c r="DE27" s="786"/>
      <c r="DF27" s="787"/>
      <c r="DG27" s="785"/>
      <c r="DH27" s="786"/>
      <c r="DI27" s="786"/>
      <c r="DJ27" s="786"/>
      <c r="DK27" s="787"/>
      <c r="DL27" s="785"/>
      <c r="DM27" s="786"/>
      <c r="DN27" s="786"/>
      <c r="DO27" s="786"/>
      <c r="DP27" s="787"/>
      <c r="DQ27" s="785"/>
      <c r="DR27" s="786"/>
      <c r="DS27" s="786"/>
      <c r="DT27" s="786"/>
      <c r="DU27" s="787"/>
      <c r="DV27" s="782"/>
      <c r="DW27" s="783"/>
      <c r="DX27" s="783"/>
      <c r="DY27" s="783"/>
      <c r="DZ27" s="788"/>
      <c r="EA27" s="218"/>
    </row>
    <row r="28" spans="1:131" ht="26.25" customHeight="1" thickTop="1" x14ac:dyDescent="0.15">
      <c r="A28" s="230">
        <v>1</v>
      </c>
      <c r="B28" s="760" t="s">
        <v>390</v>
      </c>
      <c r="C28" s="761"/>
      <c r="D28" s="761"/>
      <c r="E28" s="761"/>
      <c r="F28" s="761"/>
      <c r="G28" s="761"/>
      <c r="H28" s="761"/>
      <c r="I28" s="761"/>
      <c r="J28" s="761"/>
      <c r="K28" s="761"/>
      <c r="L28" s="761"/>
      <c r="M28" s="761"/>
      <c r="N28" s="761"/>
      <c r="O28" s="761"/>
      <c r="P28" s="762"/>
      <c r="Q28" s="822">
        <v>116</v>
      </c>
      <c r="R28" s="823"/>
      <c r="S28" s="823"/>
      <c r="T28" s="823"/>
      <c r="U28" s="823"/>
      <c r="V28" s="823">
        <v>116</v>
      </c>
      <c r="W28" s="823"/>
      <c r="X28" s="823"/>
      <c r="Y28" s="823"/>
      <c r="Z28" s="823"/>
      <c r="AA28" s="823" t="s">
        <v>547</v>
      </c>
      <c r="AB28" s="823"/>
      <c r="AC28" s="823"/>
      <c r="AD28" s="823"/>
      <c r="AE28" s="824"/>
      <c r="AF28" s="825">
        <v>0</v>
      </c>
      <c r="AG28" s="823"/>
      <c r="AH28" s="823"/>
      <c r="AI28" s="823"/>
      <c r="AJ28" s="826"/>
      <c r="AK28" s="827">
        <v>21</v>
      </c>
      <c r="AL28" s="828"/>
      <c r="AM28" s="828"/>
      <c r="AN28" s="828"/>
      <c r="AO28" s="828"/>
      <c r="AP28" s="828" t="s">
        <v>547</v>
      </c>
      <c r="AQ28" s="828"/>
      <c r="AR28" s="828"/>
      <c r="AS28" s="828"/>
      <c r="AT28" s="828"/>
      <c r="AU28" s="828" t="s">
        <v>547</v>
      </c>
      <c r="AV28" s="828"/>
      <c r="AW28" s="828"/>
      <c r="AX28" s="828"/>
      <c r="AY28" s="828"/>
      <c r="AZ28" s="829" t="s">
        <v>547</v>
      </c>
      <c r="BA28" s="829"/>
      <c r="BB28" s="829"/>
      <c r="BC28" s="829"/>
      <c r="BD28" s="829"/>
      <c r="BE28" s="820"/>
      <c r="BF28" s="820"/>
      <c r="BG28" s="820"/>
      <c r="BH28" s="820"/>
      <c r="BI28" s="821"/>
      <c r="BJ28" s="220"/>
      <c r="BK28" s="220"/>
      <c r="BL28" s="220"/>
      <c r="BM28" s="220"/>
      <c r="BN28" s="220"/>
      <c r="BO28" s="229"/>
      <c r="BP28" s="229"/>
      <c r="BQ28" s="226">
        <v>22</v>
      </c>
      <c r="BR28" s="227"/>
      <c r="BS28" s="782"/>
      <c r="BT28" s="783"/>
      <c r="BU28" s="783"/>
      <c r="BV28" s="783"/>
      <c r="BW28" s="783"/>
      <c r="BX28" s="783"/>
      <c r="BY28" s="783"/>
      <c r="BZ28" s="783"/>
      <c r="CA28" s="783"/>
      <c r="CB28" s="783"/>
      <c r="CC28" s="783"/>
      <c r="CD28" s="783"/>
      <c r="CE28" s="783"/>
      <c r="CF28" s="783"/>
      <c r="CG28" s="784"/>
      <c r="CH28" s="785"/>
      <c r="CI28" s="786"/>
      <c r="CJ28" s="786"/>
      <c r="CK28" s="786"/>
      <c r="CL28" s="787"/>
      <c r="CM28" s="785"/>
      <c r="CN28" s="786"/>
      <c r="CO28" s="786"/>
      <c r="CP28" s="786"/>
      <c r="CQ28" s="787"/>
      <c r="CR28" s="785"/>
      <c r="CS28" s="786"/>
      <c r="CT28" s="786"/>
      <c r="CU28" s="786"/>
      <c r="CV28" s="787"/>
      <c r="CW28" s="785"/>
      <c r="CX28" s="786"/>
      <c r="CY28" s="786"/>
      <c r="CZ28" s="786"/>
      <c r="DA28" s="787"/>
      <c r="DB28" s="785"/>
      <c r="DC28" s="786"/>
      <c r="DD28" s="786"/>
      <c r="DE28" s="786"/>
      <c r="DF28" s="787"/>
      <c r="DG28" s="785"/>
      <c r="DH28" s="786"/>
      <c r="DI28" s="786"/>
      <c r="DJ28" s="786"/>
      <c r="DK28" s="787"/>
      <c r="DL28" s="785"/>
      <c r="DM28" s="786"/>
      <c r="DN28" s="786"/>
      <c r="DO28" s="786"/>
      <c r="DP28" s="787"/>
      <c r="DQ28" s="785"/>
      <c r="DR28" s="786"/>
      <c r="DS28" s="786"/>
      <c r="DT28" s="786"/>
      <c r="DU28" s="787"/>
      <c r="DV28" s="782"/>
      <c r="DW28" s="783"/>
      <c r="DX28" s="783"/>
      <c r="DY28" s="783"/>
      <c r="DZ28" s="788"/>
      <c r="EA28" s="218"/>
    </row>
    <row r="29" spans="1:131" ht="26.25" customHeight="1" x14ac:dyDescent="0.15">
      <c r="A29" s="230">
        <v>2</v>
      </c>
      <c r="B29" s="749" t="s">
        <v>391</v>
      </c>
      <c r="C29" s="750"/>
      <c r="D29" s="750"/>
      <c r="E29" s="750"/>
      <c r="F29" s="750"/>
      <c r="G29" s="750"/>
      <c r="H29" s="750"/>
      <c r="I29" s="750"/>
      <c r="J29" s="750"/>
      <c r="K29" s="750"/>
      <c r="L29" s="750"/>
      <c r="M29" s="750"/>
      <c r="N29" s="750"/>
      <c r="O29" s="750"/>
      <c r="P29" s="751"/>
      <c r="Q29" s="752">
        <v>58</v>
      </c>
      <c r="R29" s="753"/>
      <c r="S29" s="753"/>
      <c r="T29" s="753"/>
      <c r="U29" s="753"/>
      <c r="V29" s="753">
        <v>58</v>
      </c>
      <c r="W29" s="753"/>
      <c r="X29" s="753"/>
      <c r="Y29" s="753"/>
      <c r="Z29" s="753"/>
      <c r="AA29" s="753" t="s">
        <v>547</v>
      </c>
      <c r="AB29" s="753"/>
      <c r="AC29" s="753"/>
      <c r="AD29" s="753"/>
      <c r="AE29" s="754"/>
      <c r="AF29" s="755">
        <v>0</v>
      </c>
      <c r="AG29" s="756"/>
      <c r="AH29" s="756"/>
      <c r="AI29" s="756"/>
      <c r="AJ29" s="757"/>
      <c r="AK29" s="834">
        <v>19</v>
      </c>
      <c r="AL29" s="830"/>
      <c r="AM29" s="830"/>
      <c r="AN29" s="830"/>
      <c r="AO29" s="830"/>
      <c r="AP29" s="830" t="s">
        <v>547</v>
      </c>
      <c r="AQ29" s="830"/>
      <c r="AR29" s="830"/>
      <c r="AS29" s="830"/>
      <c r="AT29" s="830"/>
      <c r="AU29" s="830" t="s">
        <v>547</v>
      </c>
      <c r="AV29" s="830"/>
      <c r="AW29" s="830"/>
      <c r="AX29" s="830"/>
      <c r="AY29" s="830"/>
      <c r="AZ29" s="831" t="s">
        <v>547</v>
      </c>
      <c r="BA29" s="831"/>
      <c r="BB29" s="831"/>
      <c r="BC29" s="831"/>
      <c r="BD29" s="831"/>
      <c r="BE29" s="832"/>
      <c r="BF29" s="832"/>
      <c r="BG29" s="832"/>
      <c r="BH29" s="832"/>
      <c r="BI29" s="833"/>
      <c r="BJ29" s="220"/>
      <c r="BK29" s="220"/>
      <c r="BL29" s="220"/>
      <c r="BM29" s="220"/>
      <c r="BN29" s="220"/>
      <c r="BO29" s="229"/>
      <c r="BP29" s="229"/>
      <c r="BQ29" s="226">
        <v>23</v>
      </c>
      <c r="BR29" s="227"/>
      <c r="BS29" s="782"/>
      <c r="BT29" s="783"/>
      <c r="BU29" s="783"/>
      <c r="BV29" s="783"/>
      <c r="BW29" s="783"/>
      <c r="BX29" s="783"/>
      <c r="BY29" s="783"/>
      <c r="BZ29" s="783"/>
      <c r="CA29" s="783"/>
      <c r="CB29" s="783"/>
      <c r="CC29" s="783"/>
      <c r="CD29" s="783"/>
      <c r="CE29" s="783"/>
      <c r="CF29" s="783"/>
      <c r="CG29" s="784"/>
      <c r="CH29" s="785"/>
      <c r="CI29" s="786"/>
      <c r="CJ29" s="786"/>
      <c r="CK29" s="786"/>
      <c r="CL29" s="787"/>
      <c r="CM29" s="785"/>
      <c r="CN29" s="786"/>
      <c r="CO29" s="786"/>
      <c r="CP29" s="786"/>
      <c r="CQ29" s="787"/>
      <c r="CR29" s="785"/>
      <c r="CS29" s="786"/>
      <c r="CT29" s="786"/>
      <c r="CU29" s="786"/>
      <c r="CV29" s="787"/>
      <c r="CW29" s="785"/>
      <c r="CX29" s="786"/>
      <c r="CY29" s="786"/>
      <c r="CZ29" s="786"/>
      <c r="DA29" s="787"/>
      <c r="DB29" s="785"/>
      <c r="DC29" s="786"/>
      <c r="DD29" s="786"/>
      <c r="DE29" s="786"/>
      <c r="DF29" s="787"/>
      <c r="DG29" s="785"/>
      <c r="DH29" s="786"/>
      <c r="DI29" s="786"/>
      <c r="DJ29" s="786"/>
      <c r="DK29" s="787"/>
      <c r="DL29" s="785"/>
      <c r="DM29" s="786"/>
      <c r="DN29" s="786"/>
      <c r="DO29" s="786"/>
      <c r="DP29" s="787"/>
      <c r="DQ29" s="785"/>
      <c r="DR29" s="786"/>
      <c r="DS29" s="786"/>
      <c r="DT29" s="786"/>
      <c r="DU29" s="787"/>
      <c r="DV29" s="782"/>
      <c r="DW29" s="783"/>
      <c r="DX29" s="783"/>
      <c r="DY29" s="783"/>
      <c r="DZ29" s="788"/>
      <c r="EA29" s="218"/>
    </row>
    <row r="30" spans="1:131" ht="26.25" customHeight="1" x14ac:dyDescent="0.15">
      <c r="A30" s="230">
        <v>3</v>
      </c>
      <c r="B30" s="749" t="s">
        <v>392</v>
      </c>
      <c r="C30" s="750"/>
      <c r="D30" s="750"/>
      <c r="E30" s="750"/>
      <c r="F30" s="750"/>
      <c r="G30" s="750"/>
      <c r="H30" s="750"/>
      <c r="I30" s="750"/>
      <c r="J30" s="750"/>
      <c r="K30" s="750"/>
      <c r="L30" s="750"/>
      <c r="M30" s="750"/>
      <c r="N30" s="750"/>
      <c r="O30" s="750"/>
      <c r="P30" s="751"/>
      <c r="Q30" s="752">
        <v>164</v>
      </c>
      <c r="R30" s="753"/>
      <c r="S30" s="753"/>
      <c r="T30" s="753"/>
      <c r="U30" s="753"/>
      <c r="V30" s="753">
        <v>139</v>
      </c>
      <c r="W30" s="753"/>
      <c r="X30" s="753"/>
      <c r="Y30" s="753"/>
      <c r="Z30" s="753"/>
      <c r="AA30" s="753">
        <v>25</v>
      </c>
      <c r="AB30" s="753"/>
      <c r="AC30" s="753"/>
      <c r="AD30" s="753"/>
      <c r="AE30" s="754"/>
      <c r="AF30" s="755">
        <v>25</v>
      </c>
      <c r="AG30" s="756"/>
      <c r="AH30" s="756"/>
      <c r="AI30" s="756"/>
      <c r="AJ30" s="757"/>
      <c r="AK30" s="834">
        <v>109</v>
      </c>
      <c r="AL30" s="830"/>
      <c r="AM30" s="830"/>
      <c r="AN30" s="830"/>
      <c r="AO30" s="830"/>
      <c r="AP30" s="830">
        <v>1194</v>
      </c>
      <c r="AQ30" s="830"/>
      <c r="AR30" s="830"/>
      <c r="AS30" s="830"/>
      <c r="AT30" s="830"/>
      <c r="AU30" s="830">
        <v>647</v>
      </c>
      <c r="AV30" s="830"/>
      <c r="AW30" s="830"/>
      <c r="AX30" s="830"/>
      <c r="AY30" s="830"/>
      <c r="AZ30" s="831" t="s">
        <v>547</v>
      </c>
      <c r="BA30" s="831"/>
      <c r="BB30" s="831"/>
      <c r="BC30" s="831"/>
      <c r="BD30" s="831"/>
      <c r="BE30" s="832" t="s">
        <v>393</v>
      </c>
      <c r="BF30" s="832"/>
      <c r="BG30" s="832"/>
      <c r="BH30" s="832"/>
      <c r="BI30" s="833"/>
      <c r="BJ30" s="220"/>
      <c r="BK30" s="220"/>
      <c r="BL30" s="220"/>
      <c r="BM30" s="220"/>
      <c r="BN30" s="220"/>
      <c r="BO30" s="229"/>
      <c r="BP30" s="229"/>
      <c r="BQ30" s="226">
        <v>24</v>
      </c>
      <c r="BR30" s="227"/>
      <c r="BS30" s="782"/>
      <c r="BT30" s="783"/>
      <c r="BU30" s="783"/>
      <c r="BV30" s="783"/>
      <c r="BW30" s="783"/>
      <c r="BX30" s="783"/>
      <c r="BY30" s="783"/>
      <c r="BZ30" s="783"/>
      <c r="CA30" s="783"/>
      <c r="CB30" s="783"/>
      <c r="CC30" s="783"/>
      <c r="CD30" s="783"/>
      <c r="CE30" s="783"/>
      <c r="CF30" s="783"/>
      <c r="CG30" s="784"/>
      <c r="CH30" s="785"/>
      <c r="CI30" s="786"/>
      <c r="CJ30" s="786"/>
      <c r="CK30" s="786"/>
      <c r="CL30" s="787"/>
      <c r="CM30" s="785"/>
      <c r="CN30" s="786"/>
      <c r="CO30" s="786"/>
      <c r="CP30" s="786"/>
      <c r="CQ30" s="787"/>
      <c r="CR30" s="785"/>
      <c r="CS30" s="786"/>
      <c r="CT30" s="786"/>
      <c r="CU30" s="786"/>
      <c r="CV30" s="787"/>
      <c r="CW30" s="785"/>
      <c r="CX30" s="786"/>
      <c r="CY30" s="786"/>
      <c r="CZ30" s="786"/>
      <c r="DA30" s="787"/>
      <c r="DB30" s="785"/>
      <c r="DC30" s="786"/>
      <c r="DD30" s="786"/>
      <c r="DE30" s="786"/>
      <c r="DF30" s="787"/>
      <c r="DG30" s="785"/>
      <c r="DH30" s="786"/>
      <c r="DI30" s="786"/>
      <c r="DJ30" s="786"/>
      <c r="DK30" s="787"/>
      <c r="DL30" s="785"/>
      <c r="DM30" s="786"/>
      <c r="DN30" s="786"/>
      <c r="DO30" s="786"/>
      <c r="DP30" s="787"/>
      <c r="DQ30" s="785"/>
      <c r="DR30" s="786"/>
      <c r="DS30" s="786"/>
      <c r="DT30" s="786"/>
      <c r="DU30" s="787"/>
      <c r="DV30" s="782"/>
      <c r="DW30" s="783"/>
      <c r="DX30" s="783"/>
      <c r="DY30" s="783"/>
      <c r="DZ30" s="788"/>
      <c r="EA30" s="218"/>
    </row>
    <row r="31" spans="1:131" ht="26.25" customHeight="1" x14ac:dyDescent="0.15">
      <c r="A31" s="230">
        <v>4</v>
      </c>
      <c r="B31" s="749" t="s">
        <v>394</v>
      </c>
      <c r="C31" s="750"/>
      <c r="D31" s="750"/>
      <c r="E31" s="750"/>
      <c r="F31" s="750"/>
      <c r="G31" s="750"/>
      <c r="H31" s="750"/>
      <c r="I31" s="750"/>
      <c r="J31" s="750"/>
      <c r="K31" s="750"/>
      <c r="L31" s="750"/>
      <c r="M31" s="750"/>
      <c r="N31" s="750"/>
      <c r="O31" s="750"/>
      <c r="P31" s="751"/>
      <c r="Q31" s="752">
        <v>140</v>
      </c>
      <c r="R31" s="753"/>
      <c r="S31" s="753"/>
      <c r="T31" s="753"/>
      <c r="U31" s="753"/>
      <c r="V31" s="753">
        <v>142</v>
      </c>
      <c r="W31" s="753"/>
      <c r="X31" s="753"/>
      <c r="Y31" s="753"/>
      <c r="Z31" s="753"/>
      <c r="AA31" s="753">
        <v>-2</v>
      </c>
      <c r="AB31" s="753"/>
      <c r="AC31" s="753"/>
      <c r="AD31" s="753"/>
      <c r="AE31" s="754"/>
      <c r="AF31" s="755">
        <v>9</v>
      </c>
      <c r="AG31" s="756"/>
      <c r="AH31" s="756"/>
      <c r="AI31" s="756"/>
      <c r="AJ31" s="757"/>
      <c r="AK31" s="834">
        <v>81</v>
      </c>
      <c r="AL31" s="830"/>
      <c r="AM31" s="830"/>
      <c r="AN31" s="830"/>
      <c r="AO31" s="830"/>
      <c r="AP31" s="830">
        <v>154</v>
      </c>
      <c r="AQ31" s="830"/>
      <c r="AR31" s="830"/>
      <c r="AS31" s="830"/>
      <c r="AT31" s="830"/>
      <c r="AU31" s="830">
        <v>154</v>
      </c>
      <c r="AV31" s="830"/>
      <c r="AW31" s="830"/>
      <c r="AX31" s="830"/>
      <c r="AY31" s="830"/>
      <c r="AZ31" s="831" t="s">
        <v>547</v>
      </c>
      <c r="BA31" s="831"/>
      <c r="BB31" s="831"/>
      <c r="BC31" s="831"/>
      <c r="BD31" s="831"/>
      <c r="BE31" s="832" t="s">
        <v>393</v>
      </c>
      <c r="BF31" s="832"/>
      <c r="BG31" s="832"/>
      <c r="BH31" s="832"/>
      <c r="BI31" s="833"/>
      <c r="BJ31" s="220"/>
      <c r="BK31" s="220"/>
      <c r="BL31" s="220"/>
      <c r="BM31" s="220"/>
      <c r="BN31" s="220"/>
      <c r="BO31" s="229"/>
      <c r="BP31" s="229"/>
      <c r="BQ31" s="226">
        <v>25</v>
      </c>
      <c r="BR31" s="227"/>
      <c r="BS31" s="782"/>
      <c r="BT31" s="783"/>
      <c r="BU31" s="783"/>
      <c r="BV31" s="783"/>
      <c r="BW31" s="783"/>
      <c r="BX31" s="783"/>
      <c r="BY31" s="783"/>
      <c r="BZ31" s="783"/>
      <c r="CA31" s="783"/>
      <c r="CB31" s="783"/>
      <c r="CC31" s="783"/>
      <c r="CD31" s="783"/>
      <c r="CE31" s="783"/>
      <c r="CF31" s="783"/>
      <c r="CG31" s="784"/>
      <c r="CH31" s="785"/>
      <c r="CI31" s="786"/>
      <c r="CJ31" s="786"/>
      <c r="CK31" s="786"/>
      <c r="CL31" s="787"/>
      <c r="CM31" s="785"/>
      <c r="CN31" s="786"/>
      <c r="CO31" s="786"/>
      <c r="CP31" s="786"/>
      <c r="CQ31" s="787"/>
      <c r="CR31" s="785"/>
      <c r="CS31" s="786"/>
      <c r="CT31" s="786"/>
      <c r="CU31" s="786"/>
      <c r="CV31" s="787"/>
      <c r="CW31" s="785"/>
      <c r="CX31" s="786"/>
      <c r="CY31" s="786"/>
      <c r="CZ31" s="786"/>
      <c r="DA31" s="787"/>
      <c r="DB31" s="785"/>
      <c r="DC31" s="786"/>
      <c r="DD31" s="786"/>
      <c r="DE31" s="786"/>
      <c r="DF31" s="787"/>
      <c r="DG31" s="785"/>
      <c r="DH31" s="786"/>
      <c r="DI31" s="786"/>
      <c r="DJ31" s="786"/>
      <c r="DK31" s="787"/>
      <c r="DL31" s="785"/>
      <c r="DM31" s="786"/>
      <c r="DN31" s="786"/>
      <c r="DO31" s="786"/>
      <c r="DP31" s="787"/>
      <c r="DQ31" s="785"/>
      <c r="DR31" s="786"/>
      <c r="DS31" s="786"/>
      <c r="DT31" s="786"/>
      <c r="DU31" s="787"/>
      <c r="DV31" s="782"/>
      <c r="DW31" s="783"/>
      <c r="DX31" s="783"/>
      <c r="DY31" s="783"/>
      <c r="DZ31" s="788"/>
      <c r="EA31" s="218"/>
    </row>
    <row r="32" spans="1:131" ht="26.25" customHeight="1" x14ac:dyDescent="0.15">
      <c r="A32" s="230">
        <v>5</v>
      </c>
      <c r="B32" s="749"/>
      <c r="C32" s="750"/>
      <c r="D32" s="750"/>
      <c r="E32" s="750"/>
      <c r="F32" s="750"/>
      <c r="G32" s="750"/>
      <c r="H32" s="750"/>
      <c r="I32" s="750"/>
      <c r="J32" s="750"/>
      <c r="K32" s="750"/>
      <c r="L32" s="750"/>
      <c r="M32" s="750"/>
      <c r="N32" s="750"/>
      <c r="O32" s="750"/>
      <c r="P32" s="751"/>
      <c r="Q32" s="752"/>
      <c r="R32" s="753"/>
      <c r="S32" s="753"/>
      <c r="T32" s="753"/>
      <c r="U32" s="753"/>
      <c r="V32" s="753"/>
      <c r="W32" s="753"/>
      <c r="X32" s="753"/>
      <c r="Y32" s="753"/>
      <c r="Z32" s="753"/>
      <c r="AA32" s="753"/>
      <c r="AB32" s="753"/>
      <c r="AC32" s="753"/>
      <c r="AD32" s="753"/>
      <c r="AE32" s="754"/>
      <c r="AF32" s="755"/>
      <c r="AG32" s="756"/>
      <c r="AH32" s="756"/>
      <c r="AI32" s="756"/>
      <c r="AJ32" s="757"/>
      <c r="AK32" s="834"/>
      <c r="AL32" s="830"/>
      <c r="AM32" s="830"/>
      <c r="AN32" s="830"/>
      <c r="AO32" s="830"/>
      <c r="AP32" s="830"/>
      <c r="AQ32" s="830"/>
      <c r="AR32" s="830"/>
      <c r="AS32" s="830"/>
      <c r="AT32" s="830"/>
      <c r="AU32" s="830"/>
      <c r="AV32" s="830"/>
      <c r="AW32" s="830"/>
      <c r="AX32" s="830"/>
      <c r="AY32" s="830"/>
      <c r="AZ32" s="831"/>
      <c r="BA32" s="831"/>
      <c r="BB32" s="831"/>
      <c r="BC32" s="831"/>
      <c r="BD32" s="831"/>
      <c r="BE32" s="832"/>
      <c r="BF32" s="832"/>
      <c r="BG32" s="832"/>
      <c r="BH32" s="832"/>
      <c r="BI32" s="833"/>
      <c r="BJ32" s="220"/>
      <c r="BK32" s="220"/>
      <c r="BL32" s="220"/>
      <c r="BM32" s="220"/>
      <c r="BN32" s="220"/>
      <c r="BO32" s="229"/>
      <c r="BP32" s="229"/>
      <c r="BQ32" s="226">
        <v>26</v>
      </c>
      <c r="BR32" s="227"/>
      <c r="BS32" s="782"/>
      <c r="BT32" s="783"/>
      <c r="BU32" s="783"/>
      <c r="BV32" s="783"/>
      <c r="BW32" s="783"/>
      <c r="BX32" s="783"/>
      <c r="BY32" s="783"/>
      <c r="BZ32" s="783"/>
      <c r="CA32" s="783"/>
      <c r="CB32" s="783"/>
      <c r="CC32" s="783"/>
      <c r="CD32" s="783"/>
      <c r="CE32" s="783"/>
      <c r="CF32" s="783"/>
      <c r="CG32" s="784"/>
      <c r="CH32" s="785"/>
      <c r="CI32" s="786"/>
      <c r="CJ32" s="786"/>
      <c r="CK32" s="786"/>
      <c r="CL32" s="787"/>
      <c r="CM32" s="785"/>
      <c r="CN32" s="786"/>
      <c r="CO32" s="786"/>
      <c r="CP32" s="786"/>
      <c r="CQ32" s="787"/>
      <c r="CR32" s="785"/>
      <c r="CS32" s="786"/>
      <c r="CT32" s="786"/>
      <c r="CU32" s="786"/>
      <c r="CV32" s="787"/>
      <c r="CW32" s="785"/>
      <c r="CX32" s="786"/>
      <c r="CY32" s="786"/>
      <c r="CZ32" s="786"/>
      <c r="DA32" s="787"/>
      <c r="DB32" s="785"/>
      <c r="DC32" s="786"/>
      <c r="DD32" s="786"/>
      <c r="DE32" s="786"/>
      <c r="DF32" s="787"/>
      <c r="DG32" s="785"/>
      <c r="DH32" s="786"/>
      <c r="DI32" s="786"/>
      <c r="DJ32" s="786"/>
      <c r="DK32" s="787"/>
      <c r="DL32" s="785"/>
      <c r="DM32" s="786"/>
      <c r="DN32" s="786"/>
      <c r="DO32" s="786"/>
      <c r="DP32" s="787"/>
      <c r="DQ32" s="785"/>
      <c r="DR32" s="786"/>
      <c r="DS32" s="786"/>
      <c r="DT32" s="786"/>
      <c r="DU32" s="787"/>
      <c r="DV32" s="782"/>
      <c r="DW32" s="783"/>
      <c r="DX32" s="783"/>
      <c r="DY32" s="783"/>
      <c r="DZ32" s="788"/>
      <c r="EA32" s="218"/>
    </row>
    <row r="33" spans="1:131" ht="26.25" customHeight="1" x14ac:dyDescent="0.15">
      <c r="A33" s="230">
        <v>6</v>
      </c>
      <c r="B33" s="749"/>
      <c r="C33" s="750"/>
      <c r="D33" s="750"/>
      <c r="E33" s="750"/>
      <c r="F33" s="750"/>
      <c r="G33" s="750"/>
      <c r="H33" s="750"/>
      <c r="I33" s="750"/>
      <c r="J33" s="750"/>
      <c r="K33" s="750"/>
      <c r="L33" s="750"/>
      <c r="M33" s="750"/>
      <c r="N33" s="750"/>
      <c r="O33" s="750"/>
      <c r="P33" s="751"/>
      <c r="Q33" s="752"/>
      <c r="R33" s="753"/>
      <c r="S33" s="753"/>
      <c r="T33" s="753"/>
      <c r="U33" s="753"/>
      <c r="V33" s="753"/>
      <c r="W33" s="753"/>
      <c r="X33" s="753"/>
      <c r="Y33" s="753"/>
      <c r="Z33" s="753"/>
      <c r="AA33" s="753"/>
      <c r="AB33" s="753"/>
      <c r="AC33" s="753"/>
      <c r="AD33" s="753"/>
      <c r="AE33" s="754"/>
      <c r="AF33" s="755"/>
      <c r="AG33" s="756"/>
      <c r="AH33" s="756"/>
      <c r="AI33" s="756"/>
      <c r="AJ33" s="757"/>
      <c r="AK33" s="834"/>
      <c r="AL33" s="830"/>
      <c r="AM33" s="830"/>
      <c r="AN33" s="830"/>
      <c r="AO33" s="830"/>
      <c r="AP33" s="830"/>
      <c r="AQ33" s="830"/>
      <c r="AR33" s="830"/>
      <c r="AS33" s="830"/>
      <c r="AT33" s="830"/>
      <c r="AU33" s="830"/>
      <c r="AV33" s="830"/>
      <c r="AW33" s="830"/>
      <c r="AX33" s="830"/>
      <c r="AY33" s="830"/>
      <c r="AZ33" s="831"/>
      <c r="BA33" s="831"/>
      <c r="BB33" s="831"/>
      <c r="BC33" s="831"/>
      <c r="BD33" s="831"/>
      <c r="BE33" s="832"/>
      <c r="BF33" s="832"/>
      <c r="BG33" s="832"/>
      <c r="BH33" s="832"/>
      <c r="BI33" s="833"/>
      <c r="BJ33" s="220"/>
      <c r="BK33" s="220"/>
      <c r="BL33" s="220"/>
      <c r="BM33" s="220"/>
      <c r="BN33" s="220"/>
      <c r="BO33" s="229"/>
      <c r="BP33" s="229"/>
      <c r="BQ33" s="226">
        <v>27</v>
      </c>
      <c r="BR33" s="227"/>
      <c r="BS33" s="782"/>
      <c r="BT33" s="783"/>
      <c r="BU33" s="783"/>
      <c r="BV33" s="783"/>
      <c r="BW33" s="783"/>
      <c r="BX33" s="783"/>
      <c r="BY33" s="783"/>
      <c r="BZ33" s="783"/>
      <c r="CA33" s="783"/>
      <c r="CB33" s="783"/>
      <c r="CC33" s="783"/>
      <c r="CD33" s="783"/>
      <c r="CE33" s="783"/>
      <c r="CF33" s="783"/>
      <c r="CG33" s="784"/>
      <c r="CH33" s="785"/>
      <c r="CI33" s="786"/>
      <c r="CJ33" s="786"/>
      <c r="CK33" s="786"/>
      <c r="CL33" s="787"/>
      <c r="CM33" s="785"/>
      <c r="CN33" s="786"/>
      <c r="CO33" s="786"/>
      <c r="CP33" s="786"/>
      <c r="CQ33" s="787"/>
      <c r="CR33" s="785"/>
      <c r="CS33" s="786"/>
      <c r="CT33" s="786"/>
      <c r="CU33" s="786"/>
      <c r="CV33" s="787"/>
      <c r="CW33" s="785"/>
      <c r="CX33" s="786"/>
      <c r="CY33" s="786"/>
      <c r="CZ33" s="786"/>
      <c r="DA33" s="787"/>
      <c r="DB33" s="785"/>
      <c r="DC33" s="786"/>
      <c r="DD33" s="786"/>
      <c r="DE33" s="786"/>
      <c r="DF33" s="787"/>
      <c r="DG33" s="785"/>
      <c r="DH33" s="786"/>
      <c r="DI33" s="786"/>
      <c r="DJ33" s="786"/>
      <c r="DK33" s="787"/>
      <c r="DL33" s="785"/>
      <c r="DM33" s="786"/>
      <c r="DN33" s="786"/>
      <c r="DO33" s="786"/>
      <c r="DP33" s="787"/>
      <c r="DQ33" s="785"/>
      <c r="DR33" s="786"/>
      <c r="DS33" s="786"/>
      <c r="DT33" s="786"/>
      <c r="DU33" s="787"/>
      <c r="DV33" s="782"/>
      <c r="DW33" s="783"/>
      <c r="DX33" s="783"/>
      <c r="DY33" s="783"/>
      <c r="DZ33" s="788"/>
      <c r="EA33" s="218"/>
    </row>
    <row r="34" spans="1:131" ht="26.25" customHeight="1" x14ac:dyDescent="0.15">
      <c r="A34" s="230">
        <v>7</v>
      </c>
      <c r="B34" s="749"/>
      <c r="C34" s="750"/>
      <c r="D34" s="750"/>
      <c r="E34" s="750"/>
      <c r="F34" s="750"/>
      <c r="G34" s="750"/>
      <c r="H34" s="750"/>
      <c r="I34" s="750"/>
      <c r="J34" s="750"/>
      <c r="K34" s="750"/>
      <c r="L34" s="750"/>
      <c r="M34" s="750"/>
      <c r="N34" s="750"/>
      <c r="O34" s="750"/>
      <c r="P34" s="751"/>
      <c r="Q34" s="752"/>
      <c r="R34" s="753"/>
      <c r="S34" s="753"/>
      <c r="T34" s="753"/>
      <c r="U34" s="753"/>
      <c r="V34" s="753"/>
      <c r="W34" s="753"/>
      <c r="X34" s="753"/>
      <c r="Y34" s="753"/>
      <c r="Z34" s="753"/>
      <c r="AA34" s="753"/>
      <c r="AB34" s="753"/>
      <c r="AC34" s="753"/>
      <c r="AD34" s="753"/>
      <c r="AE34" s="754"/>
      <c r="AF34" s="755"/>
      <c r="AG34" s="756"/>
      <c r="AH34" s="756"/>
      <c r="AI34" s="756"/>
      <c r="AJ34" s="757"/>
      <c r="AK34" s="834"/>
      <c r="AL34" s="830"/>
      <c r="AM34" s="830"/>
      <c r="AN34" s="830"/>
      <c r="AO34" s="830"/>
      <c r="AP34" s="830"/>
      <c r="AQ34" s="830"/>
      <c r="AR34" s="830"/>
      <c r="AS34" s="830"/>
      <c r="AT34" s="830"/>
      <c r="AU34" s="830"/>
      <c r="AV34" s="830"/>
      <c r="AW34" s="830"/>
      <c r="AX34" s="830"/>
      <c r="AY34" s="830"/>
      <c r="AZ34" s="831"/>
      <c r="BA34" s="831"/>
      <c r="BB34" s="831"/>
      <c r="BC34" s="831"/>
      <c r="BD34" s="831"/>
      <c r="BE34" s="832"/>
      <c r="BF34" s="832"/>
      <c r="BG34" s="832"/>
      <c r="BH34" s="832"/>
      <c r="BI34" s="833"/>
      <c r="BJ34" s="220"/>
      <c r="BK34" s="220"/>
      <c r="BL34" s="220"/>
      <c r="BM34" s="220"/>
      <c r="BN34" s="220"/>
      <c r="BO34" s="229"/>
      <c r="BP34" s="229"/>
      <c r="BQ34" s="226">
        <v>28</v>
      </c>
      <c r="BR34" s="227"/>
      <c r="BS34" s="782"/>
      <c r="BT34" s="783"/>
      <c r="BU34" s="783"/>
      <c r="BV34" s="783"/>
      <c r="BW34" s="783"/>
      <c r="BX34" s="783"/>
      <c r="BY34" s="783"/>
      <c r="BZ34" s="783"/>
      <c r="CA34" s="783"/>
      <c r="CB34" s="783"/>
      <c r="CC34" s="783"/>
      <c r="CD34" s="783"/>
      <c r="CE34" s="783"/>
      <c r="CF34" s="783"/>
      <c r="CG34" s="784"/>
      <c r="CH34" s="785"/>
      <c r="CI34" s="786"/>
      <c r="CJ34" s="786"/>
      <c r="CK34" s="786"/>
      <c r="CL34" s="787"/>
      <c r="CM34" s="785"/>
      <c r="CN34" s="786"/>
      <c r="CO34" s="786"/>
      <c r="CP34" s="786"/>
      <c r="CQ34" s="787"/>
      <c r="CR34" s="785"/>
      <c r="CS34" s="786"/>
      <c r="CT34" s="786"/>
      <c r="CU34" s="786"/>
      <c r="CV34" s="787"/>
      <c r="CW34" s="785"/>
      <c r="CX34" s="786"/>
      <c r="CY34" s="786"/>
      <c r="CZ34" s="786"/>
      <c r="DA34" s="787"/>
      <c r="DB34" s="785"/>
      <c r="DC34" s="786"/>
      <c r="DD34" s="786"/>
      <c r="DE34" s="786"/>
      <c r="DF34" s="787"/>
      <c r="DG34" s="785"/>
      <c r="DH34" s="786"/>
      <c r="DI34" s="786"/>
      <c r="DJ34" s="786"/>
      <c r="DK34" s="787"/>
      <c r="DL34" s="785"/>
      <c r="DM34" s="786"/>
      <c r="DN34" s="786"/>
      <c r="DO34" s="786"/>
      <c r="DP34" s="787"/>
      <c r="DQ34" s="785"/>
      <c r="DR34" s="786"/>
      <c r="DS34" s="786"/>
      <c r="DT34" s="786"/>
      <c r="DU34" s="787"/>
      <c r="DV34" s="782"/>
      <c r="DW34" s="783"/>
      <c r="DX34" s="783"/>
      <c r="DY34" s="783"/>
      <c r="DZ34" s="788"/>
      <c r="EA34" s="218"/>
    </row>
    <row r="35" spans="1:131" ht="26.25" customHeight="1" x14ac:dyDescent="0.15">
      <c r="A35" s="230">
        <v>8</v>
      </c>
      <c r="B35" s="749"/>
      <c r="C35" s="750"/>
      <c r="D35" s="750"/>
      <c r="E35" s="750"/>
      <c r="F35" s="750"/>
      <c r="G35" s="750"/>
      <c r="H35" s="750"/>
      <c r="I35" s="750"/>
      <c r="J35" s="750"/>
      <c r="K35" s="750"/>
      <c r="L35" s="750"/>
      <c r="M35" s="750"/>
      <c r="N35" s="750"/>
      <c r="O35" s="750"/>
      <c r="P35" s="751"/>
      <c r="Q35" s="752"/>
      <c r="R35" s="753"/>
      <c r="S35" s="753"/>
      <c r="T35" s="753"/>
      <c r="U35" s="753"/>
      <c r="V35" s="753"/>
      <c r="W35" s="753"/>
      <c r="X35" s="753"/>
      <c r="Y35" s="753"/>
      <c r="Z35" s="753"/>
      <c r="AA35" s="753"/>
      <c r="AB35" s="753"/>
      <c r="AC35" s="753"/>
      <c r="AD35" s="753"/>
      <c r="AE35" s="754"/>
      <c r="AF35" s="755"/>
      <c r="AG35" s="756"/>
      <c r="AH35" s="756"/>
      <c r="AI35" s="756"/>
      <c r="AJ35" s="757"/>
      <c r="AK35" s="834"/>
      <c r="AL35" s="830"/>
      <c r="AM35" s="830"/>
      <c r="AN35" s="830"/>
      <c r="AO35" s="830"/>
      <c r="AP35" s="830"/>
      <c r="AQ35" s="830"/>
      <c r="AR35" s="830"/>
      <c r="AS35" s="830"/>
      <c r="AT35" s="830"/>
      <c r="AU35" s="830"/>
      <c r="AV35" s="830"/>
      <c r="AW35" s="830"/>
      <c r="AX35" s="830"/>
      <c r="AY35" s="830"/>
      <c r="AZ35" s="831"/>
      <c r="BA35" s="831"/>
      <c r="BB35" s="831"/>
      <c r="BC35" s="831"/>
      <c r="BD35" s="831"/>
      <c r="BE35" s="832"/>
      <c r="BF35" s="832"/>
      <c r="BG35" s="832"/>
      <c r="BH35" s="832"/>
      <c r="BI35" s="833"/>
      <c r="BJ35" s="220"/>
      <c r="BK35" s="220"/>
      <c r="BL35" s="220"/>
      <c r="BM35" s="220"/>
      <c r="BN35" s="220"/>
      <c r="BO35" s="229"/>
      <c r="BP35" s="229"/>
      <c r="BQ35" s="226">
        <v>29</v>
      </c>
      <c r="BR35" s="227"/>
      <c r="BS35" s="782"/>
      <c r="BT35" s="783"/>
      <c r="BU35" s="783"/>
      <c r="BV35" s="783"/>
      <c r="BW35" s="783"/>
      <c r="BX35" s="783"/>
      <c r="BY35" s="783"/>
      <c r="BZ35" s="783"/>
      <c r="CA35" s="783"/>
      <c r="CB35" s="783"/>
      <c r="CC35" s="783"/>
      <c r="CD35" s="783"/>
      <c r="CE35" s="783"/>
      <c r="CF35" s="783"/>
      <c r="CG35" s="784"/>
      <c r="CH35" s="785"/>
      <c r="CI35" s="786"/>
      <c r="CJ35" s="786"/>
      <c r="CK35" s="786"/>
      <c r="CL35" s="787"/>
      <c r="CM35" s="785"/>
      <c r="CN35" s="786"/>
      <c r="CO35" s="786"/>
      <c r="CP35" s="786"/>
      <c r="CQ35" s="787"/>
      <c r="CR35" s="785"/>
      <c r="CS35" s="786"/>
      <c r="CT35" s="786"/>
      <c r="CU35" s="786"/>
      <c r="CV35" s="787"/>
      <c r="CW35" s="785"/>
      <c r="CX35" s="786"/>
      <c r="CY35" s="786"/>
      <c r="CZ35" s="786"/>
      <c r="DA35" s="787"/>
      <c r="DB35" s="785"/>
      <c r="DC35" s="786"/>
      <c r="DD35" s="786"/>
      <c r="DE35" s="786"/>
      <c r="DF35" s="787"/>
      <c r="DG35" s="785"/>
      <c r="DH35" s="786"/>
      <c r="DI35" s="786"/>
      <c r="DJ35" s="786"/>
      <c r="DK35" s="787"/>
      <c r="DL35" s="785"/>
      <c r="DM35" s="786"/>
      <c r="DN35" s="786"/>
      <c r="DO35" s="786"/>
      <c r="DP35" s="787"/>
      <c r="DQ35" s="785"/>
      <c r="DR35" s="786"/>
      <c r="DS35" s="786"/>
      <c r="DT35" s="786"/>
      <c r="DU35" s="787"/>
      <c r="DV35" s="782"/>
      <c r="DW35" s="783"/>
      <c r="DX35" s="783"/>
      <c r="DY35" s="783"/>
      <c r="DZ35" s="788"/>
      <c r="EA35" s="218"/>
    </row>
    <row r="36" spans="1:131" ht="26.25" customHeight="1" x14ac:dyDescent="0.15">
      <c r="A36" s="230">
        <v>9</v>
      </c>
      <c r="B36" s="749"/>
      <c r="C36" s="750"/>
      <c r="D36" s="750"/>
      <c r="E36" s="750"/>
      <c r="F36" s="750"/>
      <c r="G36" s="750"/>
      <c r="H36" s="750"/>
      <c r="I36" s="750"/>
      <c r="J36" s="750"/>
      <c r="K36" s="750"/>
      <c r="L36" s="750"/>
      <c r="M36" s="750"/>
      <c r="N36" s="750"/>
      <c r="O36" s="750"/>
      <c r="P36" s="751"/>
      <c r="Q36" s="752"/>
      <c r="R36" s="753"/>
      <c r="S36" s="753"/>
      <c r="T36" s="753"/>
      <c r="U36" s="753"/>
      <c r="V36" s="753"/>
      <c r="W36" s="753"/>
      <c r="X36" s="753"/>
      <c r="Y36" s="753"/>
      <c r="Z36" s="753"/>
      <c r="AA36" s="753"/>
      <c r="AB36" s="753"/>
      <c r="AC36" s="753"/>
      <c r="AD36" s="753"/>
      <c r="AE36" s="754"/>
      <c r="AF36" s="755"/>
      <c r="AG36" s="756"/>
      <c r="AH36" s="756"/>
      <c r="AI36" s="756"/>
      <c r="AJ36" s="757"/>
      <c r="AK36" s="834"/>
      <c r="AL36" s="830"/>
      <c r="AM36" s="830"/>
      <c r="AN36" s="830"/>
      <c r="AO36" s="830"/>
      <c r="AP36" s="830"/>
      <c r="AQ36" s="830"/>
      <c r="AR36" s="830"/>
      <c r="AS36" s="830"/>
      <c r="AT36" s="830"/>
      <c r="AU36" s="830"/>
      <c r="AV36" s="830"/>
      <c r="AW36" s="830"/>
      <c r="AX36" s="830"/>
      <c r="AY36" s="830"/>
      <c r="AZ36" s="831"/>
      <c r="BA36" s="831"/>
      <c r="BB36" s="831"/>
      <c r="BC36" s="831"/>
      <c r="BD36" s="831"/>
      <c r="BE36" s="832"/>
      <c r="BF36" s="832"/>
      <c r="BG36" s="832"/>
      <c r="BH36" s="832"/>
      <c r="BI36" s="833"/>
      <c r="BJ36" s="220"/>
      <c r="BK36" s="220"/>
      <c r="BL36" s="220"/>
      <c r="BM36" s="220"/>
      <c r="BN36" s="220"/>
      <c r="BO36" s="229"/>
      <c r="BP36" s="229"/>
      <c r="BQ36" s="226">
        <v>30</v>
      </c>
      <c r="BR36" s="227"/>
      <c r="BS36" s="782"/>
      <c r="BT36" s="783"/>
      <c r="BU36" s="783"/>
      <c r="BV36" s="783"/>
      <c r="BW36" s="783"/>
      <c r="BX36" s="783"/>
      <c r="BY36" s="783"/>
      <c r="BZ36" s="783"/>
      <c r="CA36" s="783"/>
      <c r="CB36" s="783"/>
      <c r="CC36" s="783"/>
      <c r="CD36" s="783"/>
      <c r="CE36" s="783"/>
      <c r="CF36" s="783"/>
      <c r="CG36" s="784"/>
      <c r="CH36" s="785"/>
      <c r="CI36" s="786"/>
      <c r="CJ36" s="786"/>
      <c r="CK36" s="786"/>
      <c r="CL36" s="787"/>
      <c r="CM36" s="785"/>
      <c r="CN36" s="786"/>
      <c r="CO36" s="786"/>
      <c r="CP36" s="786"/>
      <c r="CQ36" s="787"/>
      <c r="CR36" s="785"/>
      <c r="CS36" s="786"/>
      <c r="CT36" s="786"/>
      <c r="CU36" s="786"/>
      <c r="CV36" s="787"/>
      <c r="CW36" s="785"/>
      <c r="CX36" s="786"/>
      <c r="CY36" s="786"/>
      <c r="CZ36" s="786"/>
      <c r="DA36" s="787"/>
      <c r="DB36" s="785"/>
      <c r="DC36" s="786"/>
      <c r="DD36" s="786"/>
      <c r="DE36" s="786"/>
      <c r="DF36" s="787"/>
      <c r="DG36" s="785"/>
      <c r="DH36" s="786"/>
      <c r="DI36" s="786"/>
      <c r="DJ36" s="786"/>
      <c r="DK36" s="787"/>
      <c r="DL36" s="785"/>
      <c r="DM36" s="786"/>
      <c r="DN36" s="786"/>
      <c r="DO36" s="786"/>
      <c r="DP36" s="787"/>
      <c r="DQ36" s="785"/>
      <c r="DR36" s="786"/>
      <c r="DS36" s="786"/>
      <c r="DT36" s="786"/>
      <c r="DU36" s="787"/>
      <c r="DV36" s="782"/>
      <c r="DW36" s="783"/>
      <c r="DX36" s="783"/>
      <c r="DY36" s="783"/>
      <c r="DZ36" s="788"/>
      <c r="EA36" s="218"/>
    </row>
    <row r="37" spans="1:131" ht="26.25" customHeight="1" x14ac:dyDescent="0.15">
      <c r="A37" s="230">
        <v>10</v>
      </c>
      <c r="B37" s="749"/>
      <c r="C37" s="750"/>
      <c r="D37" s="750"/>
      <c r="E37" s="750"/>
      <c r="F37" s="750"/>
      <c r="G37" s="750"/>
      <c r="H37" s="750"/>
      <c r="I37" s="750"/>
      <c r="J37" s="750"/>
      <c r="K37" s="750"/>
      <c r="L37" s="750"/>
      <c r="M37" s="750"/>
      <c r="N37" s="750"/>
      <c r="O37" s="750"/>
      <c r="P37" s="751"/>
      <c r="Q37" s="752"/>
      <c r="R37" s="753"/>
      <c r="S37" s="753"/>
      <c r="T37" s="753"/>
      <c r="U37" s="753"/>
      <c r="V37" s="753"/>
      <c r="W37" s="753"/>
      <c r="X37" s="753"/>
      <c r="Y37" s="753"/>
      <c r="Z37" s="753"/>
      <c r="AA37" s="753"/>
      <c r="AB37" s="753"/>
      <c r="AC37" s="753"/>
      <c r="AD37" s="753"/>
      <c r="AE37" s="754"/>
      <c r="AF37" s="755"/>
      <c r="AG37" s="756"/>
      <c r="AH37" s="756"/>
      <c r="AI37" s="756"/>
      <c r="AJ37" s="757"/>
      <c r="AK37" s="834"/>
      <c r="AL37" s="830"/>
      <c r="AM37" s="830"/>
      <c r="AN37" s="830"/>
      <c r="AO37" s="830"/>
      <c r="AP37" s="830"/>
      <c r="AQ37" s="830"/>
      <c r="AR37" s="830"/>
      <c r="AS37" s="830"/>
      <c r="AT37" s="830"/>
      <c r="AU37" s="830"/>
      <c r="AV37" s="830"/>
      <c r="AW37" s="830"/>
      <c r="AX37" s="830"/>
      <c r="AY37" s="830"/>
      <c r="AZ37" s="831"/>
      <c r="BA37" s="831"/>
      <c r="BB37" s="831"/>
      <c r="BC37" s="831"/>
      <c r="BD37" s="831"/>
      <c r="BE37" s="832"/>
      <c r="BF37" s="832"/>
      <c r="BG37" s="832"/>
      <c r="BH37" s="832"/>
      <c r="BI37" s="833"/>
      <c r="BJ37" s="220"/>
      <c r="BK37" s="220"/>
      <c r="BL37" s="220"/>
      <c r="BM37" s="220"/>
      <c r="BN37" s="220"/>
      <c r="BO37" s="229"/>
      <c r="BP37" s="229"/>
      <c r="BQ37" s="226">
        <v>31</v>
      </c>
      <c r="BR37" s="227"/>
      <c r="BS37" s="782"/>
      <c r="BT37" s="783"/>
      <c r="BU37" s="783"/>
      <c r="BV37" s="783"/>
      <c r="BW37" s="783"/>
      <c r="BX37" s="783"/>
      <c r="BY37" s="783"/>
      <c r="BZ37" s="783"/>
      <c r="CA37" s="783"/>
      <c r="CB37" s="783"/>
      <c r="CC37" s="783"/>
      <c r="CD37" s="783"/>
      <c r="CE37" s="783"/>
      <c r="CF37" s="783"/>
      <c r="CG37" s="784"/>
      <c r="CH37" s="785"/>
      <c r="CI37" s="786"/>
      <c r="CJ37" s="786"/>
      <c r="CK37" s="786"/>
      <c r="CL37" s="787"/>
      <c r="CM37" s="785"/>
      <c r="CN37" s="786"/>
      <c r="CO37" s="786"/>
      <c r="CP37" s="786"/>
      <c r="CQ37" s="787"/>
      <c r="CR37" s="785"/>
      <c r="CS37" s="786"/>
      <c r="CT37" s="786"/>
      <c r="CU37" s="786"/>
      <c r="CV37" s="787"/>
      <c r="CW37" s="785"/>
      <c r="CX37" s="786"/>
      <c r="CY37" s="786"/>
      <c r="CZ37" s="786"/>
      <c r="DA37" s="787"/>
      <c r="DB37" s="785"/>
      <c r="DC37" s="786"/>
      <c r="DD37" s="786"/>
      <c r="DE37" s="786"/>
      <c r="DF37" s="787"/>
      <c r="DG37" s="785"/>
      <c r="DH37" s="786"/>
      <c r="DI37" s="786"/>
      <c r="DJ37" s="786"/>
      <c r="DK37" s="787"/>
      <c r="DL37" s="785"/>
      <c r="DM37" s="786"/>
      <c r="DN37" s="786"/>
      <c r="DO37" s="786"/>
      <c r="DP37" s="787"/>
      <c r="DQ37" s="785"/>
      <c r="DR37" s="786"/>
      <c r="DS37" s="786"/>
      <c r="DT37" s="786"/>
      <c r="DU37" s="787"/>
      <c r="DV37" s="782"/>
      <c r="DW37" s="783"/>
      <c r="DX37" s="783"/>
      <c r="DY37" s="783"/>
      <c r="DZ37" s="788"/>
      <c r="EA37" s="218"/>
    </row>
    <row r="38" spans="1:131" ht="26.25" customHeight="1" x14ac:dyDescent="0.15">
      <c r="A38" s="230">
        <v>11</v>
      </c>
      <c r="B38" s="749"/>
      <c r="C38" s="750"/>
      <c r="D38" s="750"/>
      <c r="E38" s="750"/>
      <c r="F38" s="750"/>
      <c r="G38" s="750"/>
      <c r="H38" s="750"/>
      <c r="I38" s="750"/>
      <c r="J38" s="750"/>
      <c r="K38" s="750"/>
      <c r="L38" s="750"/>
      <c r="M38" s="750"/>
      <c r="N38" s="750"/>
      <c r="O38" s="750"/>
      <c r="P38" s="751"/>
      <c r="Q38" s="752"/>
      <c r="R38" s="753"/>
      <c r="S38" s="753"/>
      <c r="T38" s="753"/>
      <c r="U38" s="753"/>
      <c r="V38" s="753"/>
      <c r="W38" s="753"/>
      <c r="X38" s="753"/>
      <c r="Y38" s="753"/>
      <c r="Z38" s="753"/>
      <c r="AA38" s="753"/>
      <c r="AB38" s="753"/>
      <c r="AC38" s="753"/>
      <c r="AD38" s="753"/>
      <c r="AE38" s="754"/>
      <c r="AF38" s="755"/>
      <c r="AG38" s="756"/>
      <c r="AH38" s="756"/>
      <c r="AI38" s="756"/>
      <c r="AJ38" s="757"/>
      <c r="AK38" s="834"/>
      <c r="AL38" s="830"/>
      <c r="AM38" s="830"/>
      <c r="AN38" s="830"/>
      <c r="AO38" s="830"/>
      <c r="AP38" s="830"/>
      <c r="AQ38" s="830"/>
      <c r="AR38" s="830"/>
      <c r="AS38" s="830"/>
      <c r="AT38" s="830"/>
      <c r="AU38" s="830"/>
      <c r="AV38" s="830"/>
      <c r="AW38" s="830"/>
      <c r="AX38" s="830"/>
      <c r="AY38" s="830"/>
      <c r="AZ38" s="831"/>
      <c r="BA38" s="831"/>
      <c r="BB38" s="831"/>
      <c r="BC38" s="831"/>
      <c r="BD38" s="831"/>
      <c r="BE38" s="832"/>
      <c r="BF38" s="832"/>
      <c r="BG38" s="832"/>
      <c r="BH38" s="832"/>
      <c r="BI38" s="833"/>
      <c r="BJ38" s="220"/>
      <c r="BK38" s="220"/>
      <c r="BL38" s="220"/>
      <c r="BM38" s="220"/>
      <c r="BN38" s="220"/>
      <c r="BO38" s="229"/>
      <c r="BP38" s="229"/>
      <c r="BQ38" s="226">
        <v>32</v>
      </c>
      <c r="BR38" s="227"/>
      <c r="BS38" s="782"/>
      <c r="BT38" s="783"/>
      <c r="BU38" s="783"/>
      <c r="BV38" s="783"/>
      <c r="BW38" s="783"/>
      <c r="BX38" s="783"/>
      <c r="BY38" s="783"/>
      <c r="BZ38" s="783"/>
      <c r="CA38" s="783"/>
      <c r="CB38" s="783"/>
      <c r="CC38" s="783"/>
      <c r="CD38" s="783"/>
      <c r="CE38" s="783"/>
      <c r="CF38" s="783"/>
      <c r="CG38" s="784"/>
      <c r="CH38" s="785"/>
      <c r="CI38" s="786"/>
      <c r="CJ38" s="786"/>
      <c r="CK38" s="786"/>
      <c r="CL38" s="787"/>
      <c r="CM38" s="785"/>
      <c r="CN38" s="786"/>
      <c r="CO38" s="786"/>
      <c r="CP38" s="786"/>
      <c r="CQ38" s="787"/>
      <c r="CR38" s="785"/>
      <c r="CS38" s="786"/>
      <c r="CT38" s="786"/>
      <c r="CU38" s="786"/>
      <c r="CV38" s="787"/>
      <c r="CW38" s="785"/>
      <c r="CX38" s="786"/>
      <c r="CY38" s="786"/>
      <c r="CZ38" s="786"/>
      <c r="DA38" s="787"/>
      <c r="DB38" s="785"/>
      <c r="DC38" s="786"/>
      <c r="DD38" s="786"/>
      <c r="DE38" s="786"/>
      <c r="DF38" s="787"/>
      <c r="DG38" s="785"/>
      <c r="DH38" s="786"/>
      <c r="DI38" s="786"/>
      <c r="DJ38" s="786"/>
      <c r="DK38" s="787"/>
      <c r="DL38" s="785"/>
      <c r="DM38" s="786"/>
      <c r="DN38" s="786"/>
      <c r="DO38" s="786"/>
      <c r="DP38" s="787"/>
      <c r="DQ38" s="785"/>
      <c r="DR38" s="786"/>
      <c r="DS38" s="786"/>
      <c r="DT38" s="786"/>
      <c r="DU38" s="787"/>
      <c r="DV38" s="782"/>
      <c r="DW38" s="783"/>
      <c r="DX38" s="783"/>
      <c r="DY38" s="783"/>
      <c r="DZ38" s="788"/>
      <c r="EA38" s="218"/>
    </row>
    <row r="39" spans="1:131" ht="26.25" customHeight="1" x14ac:dyDescent="0.15">
      <c r="A39" s="230">
        <v>12</v>
      </c>
      <c r="B39" s="749"/>
      <c r="C39" s="750"/>
      <c r="D39" s="750"/>
      <c r="E39" s="750"/>
      <c r="F39" s="750"/>
      <c r="G39" s="750"/>
      <c r="H39" s="750"/>
      <c r="I39" s="750"/>
      <c r="J39" s="750"/>
      <c r="K39" s="750"/>
      <c r="L39" s="750"/>
      <c r="M39" s="750"/>
      <c r="N39" s="750"/>
      <c r="O39" s="750"/>
      <c r="P39" s="751"/>
      <c r="Q39" s="752"/>
      <c r="R39" s="753"/>
      <c r="S39" s="753"/>
      <c r="T39" s="753"/>
      <c r="U39" s="753"/>
      <c r="V39" s="753"/>
      <c r="W39" s="753"/>
      <c r="X39" s="753"/>
      <c r="Y39" s="753"/>
      <c r="Z39" s="753"/>
      <c r="AA39" s="753"/>
      <c r="AB39" s="753"/>
      <c r="AC39" s="753"/>
      <c r="AD39" s="753"/>
      <c r="AE39" s="754"/>
      <c r="AF39" s="755"/>
      <c r="AG39" s="756"/>
      <c r="AH39" s="756"/>
      <c r="AI39" s="756"/>
      <c r="AJ39" s="757"/>
      <c r="AK39" s="834"/>
      <c r="AL39" s="830"/>
      <c r="AM39" s="830"/>
      <c r="AN39" s="830"/>
      <c r="AO39" s="830"/>
      <c r="AP39" s="830"/>
      <c r="AQ39" s="830"/>
      <c r="AR39" s="830"/>
      <c r="AS39" s="830"/>
      <c r="AT39" s="830"/>
      <c r="AU39" s="830"/>
      <c r="AV39" s="830"/>
      <c r="AW39" s="830"/>
      <c r="AX39" s="830"/>
      <c r="AY39" s="830"/>
      <c r="AZ39" s="831"/>
      <c r="BA39" s="831"/>
      <c r="BB39" s="831"/>
      <c r="BC39" s="831"/>
      <c r="BD39" s="831"/>
      <c r="BE39" s="832"/>
      <c r="BF39" s="832"/>
      <c r="BG39" s="832"/>
      <c r="BH39" s="832"/>
      <c r="BI39" s="833"/>
      <c r="BJ39" s="220"/>
      <c r="BK39" s="220"/>
      <c r="BL39" s="220"/>
      <c r="BM39" s="220"/>
      <c r="BN39" s="220"/>
      <c r="BO39" s="229"/>
      <c r="BP39" s="229"/>
      <c r="BQ39" s="226">
        <v>33</v>
      </c>
      <c r="BR39" s="227"/>
      <c r="BS39" s="782"/>
      <c r="BT39" s="783"/>
      <c r="BU39" s="783"/>
      <c r="BV39" s="783"/>
      <c r="BW39" s="783"/>
      <c r="BX39" s="783"/>
      <c r="BY39" s="783"/>
      <c r="BZ39" s="783"/>
      <c r="CA39" s="783"/>
      <c r="CB39" s="783"/>
      <c r="CC39" s="783"/>
      <c r="CD39" s="783"/>
      <c r="CE39" s="783"/>
      <c r="CF39" s="783"/>
      <c r="CG39" s="784"/>
      <c r="CH39" s="785"/>
      <c r="CI39" s="786"/>
      <c r="CJ39" s="786"/>
      <c r="CK39" s="786"/>
      <c r="CL39" s="787"/>
      <c r="CM39" s="785"/>
      <c r="CN39" s="786"/>
      <c r="CO39" s="786"/>
      <c r="CP39" s="786"/>
      <c r="CQ39" s="787"/>
      <c r="CR39" s="785"/>
      <c r="CS39" s="786"/>
      <c r="CT39" s="786"/>
      <c r="CU39" s="786"/>
      <c r="CV39" s="787"/>
      <c r="CW39" s="785"/>
      <c r="CX39" s="786"/>
      <c r="CY39" s="786"/>
      <c r="CZ39" s="786"/>
      <c r="DA39" s="787"/>
      <c r="DB39" s="785"/>
      <c r="DC39" s="786"/>
      <c r="DD39" s="786"/>
      <c r="DE39" s="786"/>
      <c r="DF39" s="787"/>
      <c r="DG39" s="785"/>
      <c r="DH39" s="786"/>
      <c r="DI39" s="786"/>
      <c r="DJ39" s="786"/>
      <c r="DK39" s="787"/>
      <c r="DL39" s="785"/>
      <c r="DM39" s="786"/>
      <c r="DN39" s="786"/>
      <c r="DO39" s="786"/>
      <c r="DP39" s="787"/>
      <c r="DQ39" s="785"/>
      <c r="DR39" s="786"/>
      <c r="DS39" s="786"/>
      <c r="DT39" s="786"/>
      <c r="DU39" s="787"/>
      <c r="DV39" s="782"/>
      <c r="DW39" s="783"/>
      <c r="DX39" s="783"/>
      <c r="DY39" s="783"/>
      <c r="DZ39" s="788"/>
      <c r="EA39" s="218"/>
    </row>
    <row r="40" spans="1:131" ht="26.25" customHeight="1" x14ac:dyDescent="0.15">
      <c r="A40" s="226">
        <v>13</v>
      </c>
      <c r="B40" s="749"/>
      <c r="C40" s="750"/>
      <c r="D40" s="750"/>
      <c r="E40" s="750"/>
      <c r="F40" s="750"/>
      <c r="G40" s="750"/>
      <c r="H40" s="750"/>
      <c r="I40" s="750"/>
      <c r="J40" s="750"/>
      <c r="K40" s="750"/>
      <c r="L40" s="750"/>
      <c r="M40" s="750"/>
      <c r="N40" s="750"/>
      <c r="O40" s="750"/>
      <c r="P40" s="751"/>
      <c r="Q40" s="752"/>
      <c r="R40" s="753"/>
      <c r="S40" s="753"/>
      <c r="T40" s="753"/>
      <c r="U40" s="753"/>
      <c r="V40" s="753"/>
      <c r="W40" s="753"/>
      <c r="X40" s="753"/>
      <c r="Y40" s="753"/>
      <c r="Z40" s="753"/>
      <c r="AA40" s="753"/>
      <c r="AB40" s="753"/>
      <c r="AC40" s="753"/>
      <c r="AD40" s="753"/>
      <c r="AE40" s="754"/>
      <c r="AF40" s="755"/>
      <c r="AG40" s="756"/>
      <c r="AH40" s="756"/>
      <c r="AI40" s="756"/>
      <c r="AJ40" s="757"/>
      <c r="AK40" s="834"/>
      <c r="AL40" s="830"/>
      <c r="AM40" s="830"/>
      <c r="AN40" s="830"/>
      <c r="AO40" s="830"/>
      <c r="AP40" s="830"/>
      <c r="AQ40" s="830"/>
      <c r="AR40" s="830"/>
      <c r="AS40" s="830"/>
      <c r="AT40" s="830"/>
      <c r="AU40" s="830"/>
      <c r="AV40" s="830"/>
      <c r="AW40" s="830"/>
      <c r="AX40" s="830"/>
      <c r="AY40" s="830"/>
      <c r="AZ40" s="831"/>
      <c r="BA40" s="831"/>
      <c r="BB40" s="831"/>
      <c r="BC40" s="831"/>
      <c r="BD40" s="831"/>
      <c r="BE40" s="832"/>
      <c r="BF40" s="832"/>
      <c r="BG40" s="832"/>
      <c r="BH40" s="832"/>
      <c r="BI40" s="833"/>
      <c r="BJ40" s="220"/>
      <c r="BK40" s="220"/>
      <c r="BL40" s="220"/>
      <c r="BM40" s="220"/>
      <c r="BN40" s="220"/>
      <c r="BO40" s="229"/>
      <c r="BP40" s="229"/>
      <c r="BQ40" s="226">
        <v>34</v>
      </c>
      <c r="BR40" s="227"/>
      <c r="BS40" s="782"/>
      <c r="BT40" s="783"/>
      <c r="BU40" s="783"/>
      <c r="BV40" s="783"/>
      <c r="BW40" s="783"/>
      <c r="BX40" s="783"/>
      <c r="BY40" s="783"/>
      <c r="BZ40" s="783"/>
      <c r="CA40" s="783"/>
      <c r="CB40" s="783"/>
      <c r="CC40" s="783"/>
      <c r="CD40" s="783"/>
      <c r="CE40" s="783"/>
      <c r="CF40" s="783"/>
      <c r="CG40" s="784"/>
      <c r="CH40" s="785"/>
      <c r="CI40" s="786"/>
      <c r="CJ40" s="786"/>
      <c r="CK40" s="786"/>
      <c r="CL40" s="787"/>
      <c r="CM40" s="785"/>
      <c r="CN40" s="786"/>
      <c r="CO40" s="786"/>
      <c r="CP40" s="786"/>
      <c r="CQ40" s="787"/>
      <c r="CR40" s="785"/>
      <c r="CS40" s="786"/>
      <c r="CT40" s="786"/>
      <c r="CU40" s="786"/>
      <c r="CV40" s="787"/>
      <c r="CW40" s="785"/>
      <c r="CX40" s="786"/>
      <c r="CY40" s="786"/>
      <c r="CZ40" s="786"/>
      <c r="DA40" s="787"/>
      <c r="DB40" s="785"/>
      <c r="DC40" s="786"/>
      <c r="DD40" s="786"/>
      <c r="DE40" s="786"/>
      <c r="DF40" s="787"/>
      <c r="DG40" s="785"/>
      <c r="DH40" s="786"/>
      <c r="DI40" s="786"/>
      <c r="DJ40" s="786"/>
      <c r="DK40" s="787"/>
      <c r="DL40" s="785"/>
      <c r="DM40" s="786"/>
      <c r="DN40" s="786"/>
      <c r="DO40" s="786"/>
      <c r="DP40" s="787"/>
      <c r="DQ40" s="785"/>
      <c r="DR40" s="786"/>
      <c r="DS40" s="786"/>
      <c r="DT40" s="786"/>
      <c r="DU40" s="787"/>
      <c r="DV40" s="782"/>
      <c r="DW40" s="783"/>
      <c r="DX40" s="783"/>
      <c r="DY40" s="783"/>
      <c r="DZ40" s="788"/>
      <c r="EA40" s="218"/>
    </row>
    <row r="41" spans="1:131" ht="26.25" customHeight="1" x14ac:dyDescent="0.15">
      <c r="A41" s="226">
        <v>14</v>
      </c>
      <c r="B41" s="749"/>
      <c r="C41" s="750"/>
      <c r="D41" s="750"/>
      <c r="E41" s="750"/>
      <c r="F41" s="750"/>
      <c r="G41" s="750"/>
      <c r="H41" s="750"/>
      <c r="I41" s="750"/>
      <c r="J41" s="750"/>
      <c r="K41" s="750"/>
      <c r="L41" s="750"/>
      <c r="M41" s="750"/>
      <c r="N41" s="750"/>
      <c r="O41" s="750"/>
      <c r="P41" s="751"/>
      <c r="Q41" s="752"/>
      <c r="R41" s="753"/>
      <c r="S41" s="753"/>
      <c r="T41" s="753"/>
      <c r="U41" s="753"/>
      <c r="V41" s="753"/>
      <c r="W41" s="753"/>
      <c r="X41" s="753"/>
      <c r="Y41" s="753"/>
      <c r="Z41" s="753"/>
      <c r="AA41" s="753"/>
      <c r="AB41" s="753"/>
      <c r="AC41" s="753"/>
      <c r="AD41" s="753"/>
      <c r="AE41" s="754"/>
      <c r="AF41" s="755"/>
      <c r="AG41" s="756"/>
      <c r="AH41" s="756"/>
      <c r="AI41" s="756"/>
      <c r="AJ41" s="757"/>
      <c r="AK41" s="834"/>
      <c r="AL41" s="830"/>
      <c r="AM41" s="830"/>
      <c r="AN41" s="830"/>
      <c r="AO41" s="830"/>
      <c r="AP41" s="830"/>
      <c r="AQ41" s="830"/>
      <c r="AR41" s="830"/>
      <c r="AS41" s="830"/>
      <c r="AT41" s="830"/>
      <c r="AU41" s="830"/>
      <c r="AV41" s="830"/>
      <c r="AW41" s="830"/>
      <c r="AX41" s="830"/>
      <c r="AY41" s="830"/>
      <c r="AZ41" s="831"/>
      <c r="BA41" s="831"/>
      <c r="BB41" s="831"/>
      <c r="BC41" s="831"/>
      <c r="BD41" s="831"/>
      <c r="BE41" s="832"/>
      <c r="BF41" s="832"/>
      <c r="BG41" s="832"/>
      <c r="BH41" s="832"/>
      <c r="BI41" s="833"/>
      <c r="BJ41" s="220"/>
      <c r="BK41" s="220"/>
      <c r="BL41" s="220"/>
      <c r="BM41" s="220"/>
      <c r="BN41" s="220"/>
      <c r="BO41" s="229"/>
      <c r="BP41" s="229"/>
      <c r="BQ41" s="226">
        <v>35</v>
      </c>
      <c r="BR41" s="227"/>
      <c r="BS41" s="782"/>
      <c r="BT41" s="783"/>
      <c r="BU41" s="783"/>
      <c r="BV41" s="783"/>
      <c r="BW41" s="783"/>
      <c r="BX41" s="783"/>
      <c r="BY41" s="783"/>
      <c r="BZ41" s="783"/>
      <c r="CA41" s="783"/>
      <c r="CB41" s="783"/>
      <c r="CC41" s="783"/>
      <c r="CD41" s="783"/>
      <c r="CE41" s="783"/>
      <c r="CF41" s="783"/>
      <c r="CG41" s="784"/>
      <c r="CH41" s="785"/>
      <c r="CI41" s="786"/>
      <c r="CJ41" s="786"/>
      <c r="CK41" s="786"/>
      <c r="CL41" s="787"/>
      <c r="CM41" s="785"/>
      <c r="CN41" s="786"/>
      <c r="CO41" s="786"/>
      <c r="CP41" s="786"/>
      <c r="CQ41" s="787"/>
      <c r="CR41" s="785"/>
      <c r="CS41" s="786"/>
      <c r="CT41" s="786"/>
      <c r="CU41" s="786"/>
      <c r="CV41" s="787"/>
      <c r="CW41" s="785"/>
      <c r="CX41" s="786"/>
      <c r="CY41" s="786"/>
      <c r="CZ41" s="786"/>
      <c r="DA41" s="787"/>
      <c r="DB41" s="785"/>
      <c r="DC41" s="786"/>
      <c r="DD41" s="786"/>
      <c r="DE41" s="786"/>
      <c r="DF41" s="787"/>
      <c r="DG41" s="785"/>
      <c r="DH41" s="786"/>
      <c r="DI41" s="786"/>
      <c r="DJ41" s="786"/>
      <c r="DK41" s="787"/>
      <c r="DL41" s="785"/>
      <c r="DM41" s="786"/>
      <c r="DN41" s="786"/>
      <c r="DO41" s="786"/>
      <c r="DP41" s="787"/>
      <c r="DQ41" s="785"/>
      <c r="DR41" s="786"/>
      <c r="DS41" s="786"/>
      <c r="DT41" s="786"/>
      <c r="DU41" s="787"/>
      <c r="DV41" s="782"/>
      <c r="DW41" s="783"/>
      <c r="DX41" s="783"/>
      <c r="DY41" s="783"/>
      <c r="DZ41" s="788"/>
      <c r="EA41" s="218"/>
    </row>
    <row r="42" spans="1:131" ht="26.25" customHeight="1" x14ac:dyDescent="0.15">
      <c r="A42" s="226">
        <v>15</v>
      </c>
      <c r="B42" s="749"/>
      <c r="C42" s="750"/>
      <c r="D42" s="750"/>
      <c r="E42" s="750"/>
      <c r="F42" s="750"/>
      <c r="G42" s="750"/>
      <c r="H42" s="750"/>
      <c r="I42" s="750"/>
      <c r="J42" s="750"/>
      <c r="K42" s="750"/>
      <c r="L42" s="750"/>
      <c r="M42" s="750"/>
      <c r="N42" s="750"/>
      <c r="O42" s="750"/>
      <c r="P42" s="751"/>
      <c r="Q42" s="752"/>
      <c r="R42" s="753"/>
      <c r="S42" s="753"/>
      <c r="T42" s="753"/>
      <c r="U42" s="753"/>
      <c r="V42" s="753"/>
      <c r="W42" s="753"/>
      <c r="X42" s="753"/>
      <c r="Y42" s="753"/>
      <c r="Z42" s="753"/>
      <c r="AA42" s="753"/>
      <c r="AB42" s="753"/>
      <c r="AC42" s="753"/>
      <c r="AD42" s="753"/>
      <c r="AE42" s="754"/>
      <c r="AF42" s="755"/>
      <c r="AG42" s="756"/>
      <c r="AH42" s="756"/>
      <c r="AI42" s="756"/>
      <c r="AJ42" s="757"/>
      <c r="AK42" s="834"/>
      <c r="AL42" s="830"/>
      <c r="AM42" s="830"/>
      <c r="AN42" s="830"/>
      <c r="AO42" s="830"/>
      <c r="AP42" s="830"/>
      <c r="AQ42" s="830"/>
      <c r="AR42" s="830"/>
      <c r="AS42" s="830"/>
      <c r="AT42" s="830"/>
      <c r="AU42" s="830"/>
      <c r="AV42" s="830"/>
      <c r="AW42" s="830"/>
      <c r="AX42" s="830"/>
      <c r="AY42" s="830"/>
      <c r="AZ42" s="831"/>
      <c r="BA42" s="831"/>
      <c r="BB42" s="831"/>
      <c r="BC42" s="831"/>
      <c r="BD42" s="831"/>
      <c r="BE42" s="832"/>
      <c r="BF42" s="832"/>
      <c r="BG42" s="832"/>
      <c r="BH42" s="832"/>
      <c r="BI42" s="833"/>
      <c r="BJ42" s="220"/>
      <c r="BK42" s="220"/>
      <c r="BL42" s="220"/>
      <c r="BM42" s="220"/>
      <c r="BN42" s="220"/>
      <c r="BO42" s="229"/>
      <c r="BP42" s="229"/>
      <c r="BQ42" s="226">
        <v>36</v>
      </c>
      <c r="BR42" s="227"/>
      <c r="BS42" s="782"/>
      <c r="BT42" s="783"/>
      <c r="BU42" s="783"/>
      <c r="BV42" s="783"/>
      <c r="BW42" s="783"/>
      <c r="BX42" s="783"/>
      <c r="BY42" s="783"/>
      <c r="BZ42" s="783"/>
      <c r="CA42" s="783"/>
      <c r="CB42" s="783"/>
      <c r="CC42" s="783"/>
      <c r="CD42" s="783"/>
      <c r="CE42" s="783"/>
      <c r="CF42" s="783"/>
      <c r="CG42" s="784"/>
      <c r="CH42" s="785"/>
      <c r="CI42" s="786"/>
      <c r="CJ42" s="786"/>
      <c r="CK42" s="786"/>
      <c r="CL42" s="787"/>
      <c r="CM42" s="785"/>
      <c r="CN42" s="786"/>
      <c r="CO42" s="786"/>
      <c r="CP42" s="786"/>
      <c r="CQ42" s="787"/>
      <c r="CR42" s="785"/>
      <c r="CS42" s="786"/>
      <c r="CT42" s="786"/>
      <c r="CU42" s="786"/>
      <c r="CV42" s="787"/>
      <c r="CW42" s="785"/>
      <c r="CX42" s="786"/>
      <c r="CY42" s="786"/>
      <c r="CZ42" s="786"/>
      <c r="DA42" s="787"/>
      <c r="DB42" s="785"/>
      <c r="DC42" s="786"/>
      <c r="DD42" s="786"/>
      <c r="DE42" s="786"/>
      <c r="DF42" s="787"/>
      <c r="DG42" s="785"/>
      <c r="DH42" s="786"/>
      <c r="DI42" s="786"/>
      <c r="DJ42" s="786"/>
      <c r="DK42" s="787"/>
      <c r="DL42" s="785"/>
      <c r="DM42" s="786"/>
      <c r="DN42" s="786"/>
      <c r="DO42" s="786"/>
      <c r="DP42" s="787"/>
      <c r="DQ42" s="785"/>
      <c r="DR42" s="786"/>
      <c r="DS42" s="786"/>
      <c r="DT42" s="786"/>
      <c r="DU42" s="787"/>
      <c r="DV42" s="782"/>
      <c r="DW42" s="783"/>
      <c r="DX42" s="783"/>
      <c r="DY42" s="783"/>
      <c r="DZ42" s="788"/>
      <c r="EA42" s="218"/>
    </row>
    <row r="43" spans="1:131" ht="26.25" customHeight="1" x14ac:dyDescent="0.15">
      <c r="A43" s="226">
        <v>16</v>
      </c>
      <c r="B43" s="749"/>
      <c r="C43" s="750"/>
      <c r="D43" s="750"/>
      <c r="E43" s="750"/>
      <c r="F43" s="750"/>
      <c r="G43" s="750"/>
      <c r="H43" s="750"/>
      <c r="I43" s="750"/>
      <c r="J43" s="750"/>
      <c r="K43" s="750"/>
      <c r="L43" s="750"/>
      <c r="M43" s="750"/>
      <c r="N43" s="750"/>
      <c r="O43" s="750"/>
      <c r="P43" s="751"/>
      <c r="Q43" s="752"/>
      <c r="R43" s="753"/>
      <c r="S43" s="753"/>
      <c r="T43" s="753"/>
      <c r="U43" s="753"/>
      <c r="V43" s="753"/>
      <c r="W43" s="753"/>
      <c r="X43" s="753"/>
      <c r="Y43" s="753"/>
      <c r="Z43" s="753"/>
      <c r="AA43" s="753"/>
      <c r="AB43" s="753"/>
      <c r="AC43" s="753"/>
      <c r="AD43" s="753"/>
      <c r="AE43" s="754"/>
      <c r="AF43" s="755"/>
      <c r="AG43" s="756"/>
      <c r="AH43" s="756"/>
      <c r="AI43" s="756"/>
      <c r="AJ43" s="757"/>
      <c r="AK43" s="834"/>
      <c r="AL43" s="830"/>
      <c r="AM43" s="830"/>
      <c r="AN43" s="830"/>
      <c r="AO43" s="830"/>
      <c r="AP43" s="830"/>
      <c r="AQ43" s="830"/>
      <c r="AR43" s="830"/>
      <c r="AS43" s="830"/>
      <c r="AT43" s="830"/>
      <c r="AU43" s="830"/>
      <c r="AV43" s="830"/>
      <c r="AW43" s="830"/>
      <c r="AX43" s="830"/>
      <c r="AY43" s="830"/>
      <c r="AZ43" s="831"/>
      <c r="BA43" s="831"/>
      <c r="BB43" s="831"/>
      <c r="BC43" s="831"/>
      <c r="BD43" s="831"/>
      <c r="BE43" s="832"/>
      <c r="BF43" s="832"/>
      <c r="BG43" s="832"/>
      <c r="BH43" s="832"/>
      <c r="BI43" s="833"/>
      <c r="BJ43" s="220"/>
      <c r="BK43" s="220"/>
      <c r="BL43" s="220"/>
      <c r="BM43" s="220"/>
      <c r="BN43" s="220"/>
      <c r="BO43" s="229"/>
      <c r="BP43" s="229"/>
      <c r="BQ43" s="226">
        <v>37</v>
      </c>
      <c r="BR43" s="227"/>
      <c r="BS43" s="782"/>
      <c r="BT43" s="783"/>
      <c r="BU43" s="783"/>
      <c r="BV43" s="783"/>
      <c r="BW43" s="783"/>
      <c r="BX43" s="783"/>
      <c r="BY43" s="783"/>
      <c r="BZ43" s="783"/>
      <c r="CA43" s="783"/>
      <c r="CB43" s="783"/>
      <c r="CC43" s="783"/>
      <c r="CD43" s="783"/>
      <c r="CE43" s="783"/>
      <c r="CF43" s="783"/>
      <c r="CG43" s="784"/>
      <c r="CH43" s="785"/>
      <c r="CI43" s="786"/>
      <c r="CJ43" s="786"/>
      <c r="CK43" s="786"/>
      <c r="CL43" s="787"/>
      <c r="CM43" s="785"/>
      <c r="CN43" s="786"/>
      <c r="CO43" s="786"/>
      <c r="CP43" s="786"/>
      <c r="CQ43" s="787"/>
      <c r="CR43" s="785"/>
      <c r="CS43" s="786"/>
      <c r="CT43" s="786"/>
      <c r="CU43" s="786"/>
      <c r="CV43" s="787"/>
      <c r="CW43" s="785"/>
      <c r="CX43" s="786"/>
      <c r="CY43" s="786"/>
      <c r="CZ43" s="786"/>
      <c r="DA43" s="787"/>
      <c r="DB43" s="785"/>
      <c r="DC43" s="786"/>
      <c r="DD43" s="786"/>
      <c r="DE43" s="786"/>
      <c r="DF43" s="787"/>
      <c r="DG43" s="785"/>
      <c r="DH43" s="786"/>
      <c r="DI43" s="786"/>
      <c r="DJ43" s="786"/>
      <c r="DK43" s="787"/>
      <c r="DL43" s="785"/>
      <c r="DM43" s="786"/>
      <c r="DN43" s="786"/>
      <c r="DO43" s="786"/>
      <c r="DP43" s="787"/>
      <c r="DQ43" s="785"/>
      <c r="DR43" s="786"/>
      <c r="DS43" s="786"/>
      <c r="DT43" s="786"/>
      <c r="DU43" s="787"/>
      <c r="DV43" s="782"/>
      <c r="DW43" s="783"/>
      <c r="DX43" s="783"/>
      <c r="DY43" s="783"/>
      <c r="DZ43" s="788"/>
      <c r="EA43" s="218"/>
    </row>
    <row r="44" spans="1:131" ht="26.25" customHeight="1" x14ac:dyDescent="0.15">
      <c r="A44" s="226">
        <v>17</v>
      </c>
      <c r="B44" s="749"/>
      <c r="C44" s="750"/>
      <c r="D44" s="750"/>
      <c r="E44" s="750"/>
      <c r="F44" s="750"/>
      <c r="G44" s="750"/>
      <c r="H44" s="750"/>
      <c r="I44" s="750"/>
      <c r="J44" s="750"/>
      <c r="K44" s="750"/>
      <c r="L44" s="750"/>
      <c r="M44" s="750"/>
      <c r="N44" s="750"/>
      <c r="O44" s="750"/>
      <c r="P44" s="751"/>
      <c r="Q44" s="752"/>
      <c r="R44" s="753"/>
      <c r="S44" s="753"/>
      <c r="T44" s="753"/>
      <c r="U44" s="753"/>
      <c r="V44" s="753"/>
      <c r="W44" s="753"/>
      <c r="X44" s="753"/>
      <c r="Y44" s="753"/>
      <c r="Z44" s="753"/>
      <c r="AA44" s="753"/>
      <c r="AB44" s="753"/>
      <c r="AC44" s="753"/>
      <c r="AD44" s="753"/>
      <c r="AE44" s="754"/>
      <c r="AF44" s="755"/>
      <c r="AG44" s="756"/>
      <c r="AH44" s="756"/>
      <c r="AI44" s="756"/>
      <c r="AJ44" s="757"/>
      <c r="AK44" s="834"/>
      <c r="AL44" s="830"/>
      <c r="AM44" s="830"/>
      <c r="AN44" s="830"/>
      <c r="AO44" s="830"/>
      <c r="AP44" s="830"/>
      <c r="AQ44" s="830"/>
      <c r="AR44" s="830"/>
      <c r="AS44" s="830"/>
      <c r="AT44" s="830"/>
      <c r="AU44" s="830"/>
      <c r="AV44" s="830"/>
      <c r="AW44" s="830"/>
      <c r="AX44" s="830"/>
      <c r="AY44" s="830"/>
      <c r="AZ44" s="831"/>
      <c r="BA44" s="831"/>
      <c r="BB44" s="831"/>
      <c r="BC44" s="831"/>
      <c r="BD44" s="831"/>
      <c r="BE44" s="832"/>
      <c r="BF44" s="832"/>
      <c r="BG44" s="832"/>
      <c r="BH44" s="832"/>
      <c r="BI44" s="833"/>
      <c r="BJ44" s="220"/>
      <c r="BK44" s="220"/>
      <c r="BL44" s="220"/>
      <c r="BM44" s="220"/>
      <c r="BN44" s="220"/>
      <c r="BO44" s="229"/>
      <c r="BP44" s="229"/>
      <c r="BQ44" s="226">
        <v>38</v>
      </c>
      <c r="BR44" s="227"/>
      <c r="BS44" s="782"/>
      <c r="BT44" s="783"/>
      <c r="BU44" s="783"/>
      <c r="BV44" s="783"/>
      <c r="BW44" s="783"/>
      <c r="BX44" s="783"/>
      <c r="BY44" s="783"/>
      <c r="BZ44" s="783"/>
      <c r="CA44" s="783"/>
      <c r="CB44" s="783"/>
      <c r="CC44" s="783"/>
      <c r="CD44" s="783"/>
      <c r="CE44" s="783"/>
      <c r="CF44" s="783"/>
      <c r="CG44" s="784"/>
      <c r="CH44" s="785"/>
      <c r="CI44" s="786"/>
      <c r="CJ44" s="786"/>
      <c r="CK44" s="786"/>
      <c r="CL44" s="787"/>
      <c r="CM44" s="785"/>
      <c r="CN44" s="786"/>
      <c r="CO44" s="786"/>
      <c r="CP44" s="786"/>
      <c r="CQ44" s="787"/>
      <c r="CR44" s="785"/>
      <c r="CS44" s="786"/>
      <c r="CT44" s="786"/>
      <c r="CU44" s="786"/>
      <c r="CV44" s="787"/>
      <c r="CW44" s="785"/>
      <c r="CX44" s="786"/>
      <c r="CY44" s="786"/>
      <c r="CZ44" s="786"/>
      <c r="DA44" s="787"/>
      <c r="DB44" s="785"/>
      <c r="DC44" s="786"/>
      <c r="DD44" s="786"/>
      <c r="DE44" s="786"/>
      <c r="DF44" s="787"/>
      <c r="DG44" s="785"/>
      <c r="DH44" s="786"/>
      <c r="DI44" s="786"/>
      <c r="DJ44" s="786"/>
      <c r="DK44" s="787"/>
      <c r="DL44" s="785"/>
      <c r="DM44" s="786"/>
      <c r="DN44" s="786"/>
      <c r="DO44" s="786"/>
      <c r="DP44" s="787"/>
      <c r="DQ44" s="785"/>
      <c r="DR44" s="786"/>
      <c r="DS44" s="786"/>
      <c r="DT44" s="786"/>
      <c r="DU44" s="787"/>
      <c r="DV44" s="782"/>
      <c r="DW44" s="783"/>
      <c r="DX44" s="783"/>
      <c r="DY44" s="783"/>
      <c r="DZ44" s="788"/>
      <c r="EA44" s="218"/>
    </row>
    <row r="45" spans="1:131" ht="26.25" customHeight="1" x14ac:dyDescent="0.15">
      <c r="A45" s="226">
        <v>18</v>
      </c>
      <c r="B45" s="749"/>
      <c r="C45" s="750"/>
      <c r="D45" s="750"/>
      <c r="E45" s="750"/>
      <c r="F45" s="750"/>
      <c r="G45" s="750"/>
      <c r="H45" s="750"/>
      <c r="I45" s="750"/>
      <c r="J45" s="750"/>
      <c r="K45" s="750"/>
      <c r="L45" s="750"/>
      <c r="M45" s="750"/>
      <c r="N45" s="750"/>
      <c r="O45" s="750"/>
      <c r="P45" s="751"/>
      <c r="Q45" s="752"/>
      <c r="R45" s="753"/>
      <c r="S45" s="753"/>
      <c r="T45" s="753"/>
      <c r="U45" s="753"/>
      <c r="V45" s="753"/>
      <c r="W45" s="753"/>
      <c r="X45" s="753"/>
      <c r="Y45" s="753"/>
      <c r="Z45" s="753"/>
      <c r="AA45" s="753"/>
      <c r="AB45" s="753"/>
      <c r="AC45" s="753"/>
      <c r="AD45" s="753"/>
      <c r="AE45" s="754"/>
      <c r="AF45" s="755"/>
      <c r="AG45" s="756"/>
      <c r="AH45" s="756"/>
      <c r="AI45" s="756"/>
      <c r="AJ45" s="757"/>
      <c r="AK45" s="834"/>
      <c r="AL45" s="830"/>
      <c r="AM45" s="830"/>
      <c r="AN45" s="830"/>
      <c r="AO45" s="830"/>
      <c r="AP45" s="830"/>
      <c r="AQ45" s="830"/>
      <c r="AR45" s="830"/>
      <c r="AS45" s="830"/>
      <c r="AT45" s="830"/>
      <c r="AU45" s="830"/>
      <c r="AV45" s="830"/>
      <c r="AW45" s="830"/>
      <c r="AX45" s="830"/>
      <c r="AY45" s="830"/>
      <c r="AZ45" s="831"/>
      <c r="BA45" s="831"/>
      <c r="BB45" s="831"/>
      <c r="BC45" s="831"/>
      <c r="BD45" s="831"/>
      <c r="BE45" s="832"/>
      <c r="BF45" s="832"/>
      <c r="BG45" s="832"/>
      <c r="BH45" s="832"/>
      <c r="BI45" s="833"/>
      <c r="BJ45" s="220"/>
      <c r="BK45" s="220"/>
      <c r="BL45" s="220"/>
      <c r="BM45" s="220"/>
      <c r="BN45" s="220"/>
      <c r="BO45" s="229"/>
      <c r="BP45" s="229"/>
      <c r="BQ45" s="226">
        <v>39</v>
      </c>
      <c r="BR45" s="227"/>
      <c r="BS45" s="782"/>
      <c r="BT45" s="783"/>
      <c r="BU45" s="783"/>
      <c r="BV45" s="783"/>
      <c r="BW45" s="783"/>
      <c r="BX45" s="783"/>
      <c r="BY45" s="783"/>
      <c r="BZ45" s="783"/>
      <c r="CA45" s="783"/>
      <c r="CB45" s="783"/>
      <c r="CC45" s="783"/>
      <c r="CD45" s="783"/>
      <c r="CE45" s="783"/>
      <c r="CF45" s="783"/>
      <c r="CG45" s="784"/>
      <c r="CH45" s="785"/>
      <c r="CI45" s="786"/>
      <c r="CJ45" s="786"/>
      <c r="CK45" s="786"/>
      <c r="CL45" s="787"/>
      <c r="CM45" s="785"/>
      <c r="CN45" s="786"/>
      <c r="CO45" s="786"/>
      <c r="CP45" s="786"/>
      <c r="CQ45" s="787"/>
      <c r="CR45" s="785"/>
      <c r="CS45" s="786"/>
      <c r="CT45" s="786"/>
      <c r="CU45" s="786"/>
      <c r="CV45" s="787"/>
      <c r="CW45" s="785"/>
      <c r="CX45" s="786"/>
      <c r="CY45" s="786"/>
      <c r="CZ45" s="786"/>
      <c r="DA45" s="787"/>
      <c r="DB45" s="785"/>
      <c r="DC45" s="786"/>
      <c r="DD45" s="786"/>
      <c r="DE45" s="786"/>
      <c r="DF45" s="787"/>
      <c r="DG45" s="785"/>
      <c r="DH45" s="786"/>
      <c r="DI45" s="786"/>
      <c r="DJ45" s="786"/>
      <c r="DK45" s="787"/>
      <c r="DL45" s="785"/>
      <c r="DM45" s="786"/>
      <c r="DN45" s="786"/>
      <c r="DO45" s="786"/>
      <c r="DP45" s="787"/>
      <c r="DQ45" s="785"/>
      <c r="DR45" s="786"/>
      <c r="DS45" s="786"/>
      <c r="DT45" s="786"/>
      <c r="DU45" s="787"/>
      <c r="DV45" s="782"/>
      <c r="DW45" s="783"/>
      <c r="DX45" s="783"/>
      <c r="DY45" s="783"/>
      <c r="DZ45" s="788"/>
      <c r="EA45" s="218"/>
    </row>
    <row r="46" spans="1:131" ht="26.25" customHeight="1" x14ac:dyDescent="0.15">
      <c r="A46" s="226">
        <v>19</v>
      </c>
      <c r="B46" s="749"/>
      <c r="C46" s="750"/>
      <c r="D46" s="750"/>
      <c r="E46" s="750"/>
      <c r="F46" s="750"/>
      <c r="G46" s="750"/>
      <c r="H46" s="750"/>
      <c r="I46" s="750"/>
      <c r="J46" s="750"/>
      <c r="K46" s="750"/>
      <c r="L46" s="750"/>
      <c r="M46" s="750"/>
      <c r="N46" s="750"/>
      <c r="O46" s="750"/>
      <c r="P46" s="751"/>
      <c r="Q46" s="752"/>
      <c r="R46" s="753"/>
      <c r="S46" s="753"/>
      <c r="T46" s="753"/>
      <c r="U46" s="753"/>
      <c r="V46" s="753"/>
      <c r="W46" s="753"/>
      <c r="X46" s="753"/>
      <c r="Y46" s="753"/>
      <c r="Z46" s="753"/>
      <c r="AA46" s="753"/>
      <c r="AB46" s="753"/>
      <c r="AC46" s="753"/>
      <c r="AD46" s="753"/>
      <c r="AE46" s="754"/>
      <c r="AF46" s="755"/>
      <c r="AG46" s="756"/>
      <c r="AH46" s="756"/>
      <c r="AI46" s="756"/>
      <c r="AJ46" s="757"/>
      <c r="AK46" s="834"/>
      <c r="AL46" s="830"/>
      <c r="AM46" s="830"/>
      <c r="AN46" s="830"/>
      <c r="AO46" s="830"/>
      <c r="AP46" s="830"/>
      <c r="AQ46" s="830"/>
      <c r="AR46" s="830"/>
      <c r="AS46" s="830"/>
      <c r="AT46" s="830"/>
      <c r="AU46" s="830"/>
      <c r="AV46" s="830"/>
      <c r="AW46" s="830"/>
      <c r="AX46" s="830"/>
      <c r="AY46" s="830"/>
      <c r="AZ46" s="831"/>
      <c r="BA46" s="831"/>
      <c r="BB46" s="831"/>
      <c r="BC46" s="831"/>
      <c r="BD46" s="831"/>
      <c r="BE46" s="832"/>
      <c r="BF46" s="832"/>
      <c r="BG46" s="832"/>
      <c r="BH46" s="832"/>
      <c r="BI46" s="833"/>
      <c r="BJ46" s="220"/>
      <c r="BK46" s="220"/>
      <c r="BL46" s="220"/>
      <c r="BM46" s="220"/>
      <c r="BN46" s="220"/>
      <c r="BO46" s="229"/>
      <c r="BP46" s="229"/>
      <c r="BQ46" s="226">
        <v>40</v>
      </c>
      <c r="BR46" s="227"/>
      <c r="BS46" s="782"/>
      <c r="BT46" s="783"/>
      <c r="BU46" s="783"/>
      <c r="BV46" s="783"/>
      <c r="BW46" s="783"/>
      <c r="BX46" s="783"/>
      <c r="BY46" s="783"/>
      <c r="BZ46" s="783"/>
      <c r="CA46" s="783"/>
      <c r="CB46" s="783"/>
      <c r="CC46" s="783"/>
      <c r="CD46" s="783"/>
      <c r="CE46" s="783"/>
      <c r="CF46" s="783"/>
      <c r="CG46" s="784"/>
      <c r="CH46" s="785"/>
      <c r="CI46" s="786"/>
      <c r="CJ46" s="786"/>
      <c r="CK46" s="786"/>
      <c r="CL46" s="787"/>
      <c r="CM46" s="785"/>
      <c r="CN46" s="786"/>
      <c r="CO46" s="786"/>
      <c r="CP46" s="786"/>
      <c r="CQ46" s="787"/>
      <c r="CR46" s="785"/>
      <c r="CS46" s="786"/>
      <c r="CT46" s="786"/>
      <c r="CU46" s="786"/>
      <c r="CV46" s="787"/>
      <c r="CW46" s="785"/>
      <c r="CX46" s="786"/>
      <c r="CY46" s="786"/>
      <c r="CZ46" s="786"/>
      <c r="DA46" s="787"/>
      <c r="DB46" s="785"/>
      <c r="DC46" s="786"/>
      <c r="DD46" s="786"/>
      <c r="DE46" s="786"/>
      <c r="DF46" s="787"/>
      <c r="DG46" s="785"/>
      <c r="DH46" s="786"/>
      <c r="DI46" s="786"/>
      <c r="DJ46" s="786"/>
      <c r="DK46" s="787"/>
      <c r="DL46" s="785"/>
      <c r="DM46" s="786"/>
      <c r="DN46" s="786"/>
      <c r="DO46" s="786"/>
      <c r="DP46" s="787"/>
      <c r="DQ46" s="785"/>
      <c r="DR46" s="786"/>
      <c r="DS46" s="786"/>
      <c r="DT46" s="786"/>
      <c r="DU46" s="787"/>
      <c r="DV46" s="782"/>
      <c r="DW46" s="783"/>
      <c r="DX46" s="783"/>
      <c r="DY46" s="783"/>
      <c r="DZ46" s="788"/>
      <c r="EA46" s="218"/>
    </row>
    <row r="47" spans="1:131" ht="26.25" customHeight="1" x14ac:dyDescent="0.15">
      <c r="A47" s="226">
        <v>20</v>
      </c>
      <c r="B47" s="749"/>
      <c r="C47" s="750"/>
      <c r="D47" s="750"/>
      <c r="E47" s="750"/>
      <c r="F47" s="750"/>
      <c r="G47" s="750"/>
      <c r="H47" s="750"/>
      <c r="I47" s="750"/>
      <c r="J47" s="750"/>
      <c r="K47" s="750"/>
      <c r="L47" s="750"/>
      <c r="M47" s="750"/>
      <c r="N47" s="750"/>
      <c r="O47" s="750"/>
      <c r="P47" s="751"/>
      <c r="Q47" s="752"/>
      <c r="R47" s="753"/>
      <c r="S47" s="753"/>
      <c r="T47" s="753"/>
      <c r="U47" s="753"/>
      <c r="V47" s="753"/>
      <c r="W47" s="753"/>
      <c r="X47" s="753"/>
      <c r="Y47" s="753"/>
      <c r="Z47" s="753"/>
      <c r="AA47" s="753"/>
      <c r="AB47" s="753"/>
      <c r="AC47" s="753"/>
      <c r="AD47" s="753"/>
      <c r="AE47" s="754"/>
      <c r="AF47" s="755"/>
      <c r="AG47" s="756"/>
      <c r="AH47" s="756"/>
      <c r="AI47" s="756"/>
      <c r="AJ47" s="757"/>
      <c r="AK47" s="834"/>
      <c r="AL47" s="830"/>
      <c r="AM47" s="830"/>
      <c r="AN47" s="830"/>
      <c r="AO47" s="830"/>
      <c r="AP47" s="830"/>
      <c r="AQ47" s="830"/>
      <c r="AR47" s="830"/>
      <c r="AS47" s="830"/>
      <c r="AT47" s="830"/>
      <c r="AU47" s="830"/>
      <c r="AV47" s="830"/>
      <c r="AW47" s="830"/>
      <c r="AX47" s="830"/>
      <c r="AY47" s="830"/>
      <c r="AZ47" s="831"/>
      <c r="BA47" s="831"/>
      <c r="BB47" s="831"/>
      <c r="BC47" s="831"/>
      <c r="BD47" s="831"/>
      <c r="BE47" s="832"/>
      <c r="BF47" s="832"/>
      <c r="BG47" s="832"/>
      <c r="BH47" s="832"/>
      <c r="BI47" s="833"/>
      <c r="BJ47" s="220"/>
      <c r="BK47" s="220"/>
      <c r="BL47" s="220"/>
      <c r="BM47" s="220"/>
      <c r="BN47" s="220"/>
      <c r="BO47" s="229"/>
      <c r="BP47" s="229"/>
      <c r="BQ47" s="226">
        <v>41</v>
      </c>
      <c r="BR47" s="227"/>
      <c r="BS47" s="782"/>
      <c r="BT47" s="783"/>
      <c r="BU47" s="783"/>
      <c r="BV47" s="783"/>
      <c r="BW47" s="783"/>
      <c r="BX47" s="783"/>
      <c r="BY47" s="783"/>
      <c r="BZ47" s="783"/>
      <c r="CA47" s="783"/>
      <c r="CB47" s="783"/>
      <c r="CC47" s="783"/>
      <c r="CD47" s="783"/>
      <c r="CE47" s="783"/>
      <c r="CF47" s="783"/>
      <c r="CG47" s="784"/>
      <c r="CH47" s="785"/>
      <c r="CI47" s="786"/>
      <c r="CJ47" s="786"/>
      <c r="CK47" s="786"/>
      <c r="CL47" s="787"/>
      <c r="CM47" s="785"/>
      <c r="CN47" s="786"/>
      <c r="CO47" s="786"/>
      <c r="CP47" s="786"/>
      <c r="CQ47" s="787"/>
      <c r="CR47" s="785"/>
      <c r="CS47" s="786"/>
      <c r="CT47" s="786"/>
      <c r="CU47" s="786"/>
      <c r="CV47" s="787"/>
      <c r="CW47" s="785"/>
      <c r="CX47" s="786"/>
      <c r="CY47" s="786"/>
      <c r="CZ47" s="786"/>
      <c r="DA47" s="787"/>
      <c r="DB47" s="785"/>
      <c r="DC47" s="786"/>
      <c r="DD47" s="786"/>
      <c r="DE47" s="786"/>
      <c r="DF47" s="787"/>
      <c r="DG47" s="785"/>
      <c r="DH47" s="786"/>
      <c r="DI47" s="786"/>
      <c r="DJ47" s="786"/>
      <c r="DK47" s="787"/>
      <c r="DL47" s="785"/>
      <c r="DM47" s="786"/>
      <c r="DN47" s="786"/>
      <c r="DO47" s="786"/>
      <c r="DP47" s="787"/>
      <c r="DQ47" s="785"/>
      <c r="DR47" s="786"/>
      <c r="DS47" s="786"/>
      <c r="DT47" s="786"/>
      <c r="DU47" s="787"/>
      <c r="DV47" s="782"/>
      <c r="DW47" s="783"/>
      <c r="DX47" s="783"/>
      <c r="DY47" s="783"/>
      <c r="DZ47" s="788"/>
      <c r="EA47" s="218"/>
    </row>
    <row r="48" spans="1:131" ht="26.25" customHeight="1" x14ac:dyDescent="0.15">
      <c r="A48" s="226">
        <v>21</v>
      </c>
      <c r="B48" s="749"/>
      <c r="C48" s="750"/>
      <c r="D48" s="750"/>
      <c r="E48" s="750"/>
      <c r="F48" s="750"/>
      <c r="G48" s="750"/>
      <c r="H48" s="750"/>
      <c r="I48" s="750"/>
      <c r="J48" s="750"/>
      <c r="K48" s="750"/>
      <c r="L48" s="750"/>
      <c r="M48" s="750"/>
      <c r="N48" s="750"/>
      <c r="O48" s="750"/>
      <c r="P48" s="751"/>
      <c r="Q48" s="752"/>
      <c r="R48" s="753"/>
      <c r="S48" s="753"/>
      <c r="T48" s="753"/>
      <c r="U48" s="753"/>
      <c r="V48" s="753"/>
      <c r="W48" s="753"/>
      <c r="X48" s="753"/>
      <c r="Y48" s="753"/>
      <c r="Z48" s="753"/>
      <c r="AA48" s="753"/>
      <c r="AB48" s="753"/>
      <c r="AC48" s="753"/>
      <c r="AD48" s="753"/>
      <c r="AE48" s="754"/>
      <c r="AF48" s="755"/>
      <c r="AG48" s="756"/>
      <c r="AH48" s="756"/>
      <c r="AI48" s="756"/>
      <c r="AJ48" s="757"/>
      <c r="AK48" s="834"/>
      <c r="AL48" s="830"/>
      <c r="AM48" s="830"/>
      <c r="AN48" s="830"/>
      <c r="AO48" s="830"/>
      <c r="AP48" s="830"/>
      <c r="AQ48" s="830"/>
      <c r="AR48" s="830"/>
      <c r="AS48" s="830"/>
      <c r="AT48" s="830"/>
      <c r="AU48" s="830"/>
      <c r="AV48" s="830"/>
      <c r="AW48" s="830"/>
      <c r="AX48" s="830"/>
      <c r="AY48" s="830"/>
      <c r="AZ48" s="831"/>
      <c r="BA48" s="831"/>
      <c r="BB48" s="831"/>
      <c r="BC48" s="831"/>
      <c r="BD48" s="831"/>
      <c r="BE48" s="832"/>
      <c r="BF48" s="832"/>
      <c r="BG48" s="832"/>
      <c r="BH48" s="832"/>
      <c r="BI48" s="833"/>
      <c r="BJ48" s="220"/>
      <c r="BK48" s="220"/>
      <c r="BL48" s="220"/>
      <c r="BM48" s="220"/>
      <c r="BN48" s="220"/>
      <c r="BO48" s="229"/>
      <c r="BP48" s="229"/>
      <c r="BQ48" s="226">
        <v>42</v>
      </c>
      <c r="BR48" s="227"/>
      <c r="BS48" s="782"/>
      <c r="BT48" s="783"/>
      <c r="BU48" s="783"/>
      <c r="BV48" s="783"/>
      <c r="BW48" s="783"/>
      <c r="BX48" s="783"/>
      <c r="BY48" s="783"/>
      <c r="BZ48" s="783"/>
      <c r="CA48" s="783"/>
      <c r="CB48" s="783"/>
      <c r="CC48" s="783"/>
      <c r="CD48" s="783"/>
      <c r="CE48" s="783"/>
      <c r="CF48" s="783"/>
      <c r="CG48" s="784"/>
      <c r="CH48" s="785"/>
      <c r="CI48" s="786"/>
      <c r="CJ48" s="786"/>
      <c r="CK48" s="786"/>
      <c r="CL48" s="787"/>
      <c r="CM48" s="785"/>
      <c r="CN48" s="786"/>
      <c r="CO48" s="786"/>
      <c r="CP48" s="786"/>
      <c r="CQ48" s="787"/>
      <c r="CR48" s="785"/>
      <c r="CS48" s="786"/>
      <c r="CT48" s="786"/>
      <c r="CU48" s="786"/>
      <c r="CV48" s="787"/>
      <c r="CW48" s="785"/>
      <c r="CX48" s="786"/>
      <c r="CY48" s="786"/>
      <c r="CZ48" s="786"/>
      <c r="DA48" s="787"/>
      <c r="DB48" s="785"/>
      <c r="DC48" s="786"/>
      <c r="DD48" s="786"/>
      <c r="DE48" s="786"/>
      <c r="DF48" s="787"/>
      <c r="DG48" s="785"/>
      <c r="DH48" s="786"/>
      <c r="DI48" s="786"/>
      <c r="DJ48" s="786"/>
      <c r="DK48" s="787"/>
      <c r="DL48" s="785"/>
      <c r="DM48" s="786"/>
      <c r="DN48" s="786"/>
      <c r="DO48" s="786"/>
      <c r="DP48" s="787"/>
      <c r="DQ48" s="785"/>
      <c r="DR48" s="786"/>
      <c r="DS48" s="786"/>
      <c r="DT48" s="786"/>
      <c r="DU48" s="787"/>
      <c r="DV48" s="782"/>
      <c r="DW48" s="783"/>
      <c r="DX48" s="783"/>
      <c r="DY48" s="783"/>
      <c r="DZ48" s="788"/>
      <c r="EA48" s="218"/>
    </row>
    <row r="49" spans="1:131" ht="26.25" customHeight="1" x14ac:dyDescent="0.15">
      <c r="A49" s="226">
        <v>22</v>
      </c>
      <c r="B49" s="749"/>
      <c r="C49" s="750"/>
      <c r="D49" s="750"/>
      <c r="E49" s="750"/>
      <c r="F49" s="750"/>
      <c r="G49" s="750"/>
      <c r="H49" s="750"/>
      <c r="I49" s="750"/>
      <c r="J49" s="750"/>
      <c r="K49" s="750"/>
      <c r="L49" s="750"/>
      <c r="M49" s="750"/>
      <c r="N49" s="750"/>
      <c r="O49" s="750"/>
      <c r="P49" s="751"/>
      <c r="Q49" s="752"/>
      <c r="R49" s="753"/>
      <c r="S49" s="753"/>
      <c r="T49" s="753"/>
      <c r="U49" s="753"/>
      <c r="V49" s="753"/>
      <c r="W49" s="753"/>
      <c r="X49" s="753"/>
      <c r="Y49" s="753"/>
      <c r="Z49" s="753"/>
      <c r="AA49" s="753"/>
      <c r="AB49" s="753"/>
      <c r="AC49" s="753"/>
      <c r="AD49" s="753"/>
      <c r="AE49" s="754"/>
      <c r="AF49" s="755"/>
      <c r="AG49" s="756"/>
      <c r="AH49" s="756"/>
      <c r="AI49" s="756"/>
      <c r="AJ49" s="757"/>
      <c r="AK49" s="834"/>
      <c r="AL49" s="830"/>
      <c r="AM49" s="830"/>
      <c r="AN49" s="830"/>
      <c r="AO49" s="830"/>
      <c r="AP49" s="830"/>
      <c r="AQ49" s="830"/>
      <c r="AR49" s="830"/>
      <c r="AS49" s="830"/>
      <c r="AT49" s="830"/>
      <c r="AU49" s="830"/>
      <c r="AV49" s="830"/>
      <c r="AW49" s="830"/>
      <c r="AX49" s="830"/>
      <c r="AY49" s="830"/>
      <c r="AZ49" s="831"/>
      <c r="BA49" s="831"/>
      <c r="BB49" s="831"/>
      <c r="BC49" s="831"/>
      <c r="BD49" s="831"/>
      <c r="BE49" s="832"/>
      <c r="BF49" s="832"/>
      <c r="BG49" s="832"/>
      <c r="BH49" s="832"/>
      <c r="BI49" s="833"/>
      <c r="BJ49" s="220"/>
      <c r="BK49" s="220"/>
      <c r="BL49" s="220"/>
      <c r="BM49" s="220"/>
      <c r="BN49" s="220"/>
      <c r="BO49" s="229"/>
      <c r="BP49" s="229"/>
      <c r="BQ49" s="226">
        <v>43</v>
      </c>
      <c r="BR49" s="227"/>
      <c r="BS49" s="782"/>
      <c r="BT49" s="783"/>
      <c r="BU49" s="783"/>
      <c r="BV49" s="783"/>
      <c r="BW49" s="783"/>
      <c r="BX49" s="783"/>
      <c r="BY49" s="783"/>
      <c r="BZ49" s="783"/>
      <c r="CA49" s="783"/>
      <c r="CB49" s="783"/>
      <c r="CC49" s="783"/>
      <c r="CD49" s="783"/>
      <c r="CE49" s="783"/>
      <c r="CF49" s="783"/>
      <c r="CG49" s="784"/>
      <c r="CH49" s="785"/>
      <c r="CI49" s="786"/>
      <c r="CJ49" s="786"/>
      <c r="CK49" s="786"/>
      <c r="CL49" s="787"/>
      <c r="CM49" s="785"/>
      <c r="CN49" s="786"/>
      <c r="CO49" s="786"/>
      <c r="CP49" s="786"/>
      <c r="CQ49" s="787"/>
      <c r="CR49" s="785"/>
      <c r="CS49" s="786"/>
      <c r="CT49" s="786"/>
      <c r="CU49" s="786"/>
      <c r="CV49" s="787"/>
      <c r="CW49" s="785"/>
      <c r="CX49" s="786"/>
      <c r="CY49" s="786"/>
      <c r="CZ49" s="786"/>
      <c r="DA49" s="787"/>
      <c r="DB49" s="785"/>
      <c r="DC49" s="786"/>
      <c r="DD49" s="786"/>
      <c r="DE49" s="786"/>
      <c r="DF49" s="787"/>
      <c r="DG49" s="785"/>
      <c r="DH49" s="786"/>
      <c r="DI49" s="786"/>
      <c r="DJ49" s="786"/>
      <c r="DK49" s="787"/>
      <c r="DL49" s="785"/>
      <c r="DM49" s="786"/>
      <c r="DN49" s="786"/>
      <c r="DO49" s="786"/>
      <c r="DP49" s="787"/>
      <c r="DQ49" s="785"/>
      <c r="DR49" s="786"/>
      <c r="DS49" s="786"/>
      <c r="DT49" s="786"/>
      <c r="DU49" s="787"/>
      <c r="DV49" s="782"/>
      <c r="DW49" s="783"/>
      <c r="DX49" s="783"/>
      <c r="DY49" s="783"/>
      <c r="DZ49" s="788"/>
      <c r="EA49" s="218"/>
    </row>
    <row r="50" spans="1:131" ht="26.25" customHeight="1" x14ac:dyDescent="0.15">
      <c r="A50" s="226">
        <v>23</v>
      </c>
      <c r="B50" s="749"/>
      <c r="C50" s="750"/>
      <c r="D50" s="750"/>
      <c r="E50" s="750"/>
      <c r="F50" s="750"/>
      <c r="G50" s="750"/>
      <c r="H50" s="750"/>
      <c r="I50" s="750"/>
      <c r="J50" s="750"/>
      <c r="K50" s="750"/>
      <c r="L50" s="750"/>
      <c r="M50" s="750"/>
      <c r="N50" s="750"/>
      <c r="O50" s="750"/>
      <c r="P50" s="751"/>
      <c r="Q50" s="835"/>
      <c r="R50" s="836"/>
      <c r="S50" s="836"/>
      <c r="T50" s="836"/>
      <c r="U50" s="836"/>
      <c r="V50" s="836"/>
      <c r="W50" s="836"/>
      <c r="X50" s="836"/>
      <c r="Y50" s="836"/>
      <c r="Z50" s="836"/>
      <c r="AA50" s="836"/>
      <c r="AB50" s="836"/>
      <c r="AC50" s="836"/>
      <c r="AD50" s="836"/>
      <c r="AE50" s="837"/>
      <c r="AF50" s="755"/>
      <c r="AG50" s="756"/>
      <c r="AH50" s="756"/>
      <c r="AI50" s="756"/>
      <c r="AJ50" s="757"/>
      <c r="AK50" s="839"/>
      <c r="AL50" s="836"/>
      <c r="AM50" s="836"/>
      <c r="AN50" s="836"/>
      <c r="AO50" s="836"/>
      <c r="AP50" s="836"/>
      <c r="AQ50" s="836"/>
      <c r="AR50" s="836"/>
      <c r="AS50" s="836"/>
      <c r="AT50" s="836"/>
      <c r="AU50" s="836"/>
      <c r="AV50" s="836"/>
      <c r="AW50" s="836"/>
      <c r="AX50" s="836"/>
      <c r="AY50" s="836"/>
      <c r="AZ50" s="838"/>
      <c r="BA50" s="838"/>
      <c r="BB50" s="838"/>
      <c r="BC50" s="838"/>
      <c r="BD50" s="838"/>
      <c r="BE50" s="832"/>
      <c r="BF50" s="832"/>
      <c r="BG50" s="832"/>
      <c r="BH50" s="832"/>
      <c r="BI50" s="833"/>
      <c r="BJ50" s="220"/>
      <c r="BK50" s="220"/>
      <c r="BL50" s="220"/>
      <c r="BM50" s="220"/>
      <c r="BN50" s="220"/>
      <c r="BO50" s="229"/>
      <c r="BP50" s="229"/>
      <c r="BQ50" s="226">
        <v>44</v>
      </c>
      <c r="BR50" s="227"/>
      <c r="BS50" s="782"/>
      <c r="BT50" s="783"/>
      <c r="BU50" s="783"/>
      <c r="BV50" s="783"/>
      <c r="BW50" s="783"/>
      <c r="BX50" s="783"/>
      <c r="BY50" s="783"/>
      <c r="BZ50" s="783"/>
      <c r="CA50" s="783"/>
      <c r="CB50" s="783"/>
      <c r="CC50" s="783"/>
      <c r="CD50" s="783"/>
      <c r="CE50" s="783"/>
      <c r="CF50" s="783"/>
      <c r="CG50" s="784"/>
      <c r="CH50" s="785"/>
      <c r="CI50" s="786"/>
      <c r="CJ50" s="786"/>
      <c r="CK50" s="786"/>
      <c r="CL50" s="787"/>
      <c r="CM50" s="785"/>
      <c r="CN50" s="786"/>
      <c r="CO50" s="786"/>
      <c r="CP50" s="786"/>
      <c r="CQ50" s="787"/>
      <c r="CR50" s="785"/>
      <c r="CS50" s="786"/>
      <c r="CT50" s="786"/>
      <c r="CU50" s="786"/>
      <c r="CV50" s="787"/>
      <c r="CW50" s="785"/>
      <c r="CX50" s="786"/>
      <c r="CY50" s="786"/>
      <c r="CZ50" s="786"/>
      <c r="DA50" s="787"/>
      <c r="DB50" s="785"/>
      <c r="DC50" s="786"/>
      <c r="DD50" s="786"/>
      <c r="DE50" s="786"/>
      <c r="DF50" s="787"/>
      <c r="DG50" s="785"/>
      <c r="DH50" s="786"/>
      <c r="DI50" s="786"/>
      <c r="DJ50" s="786"/>
      <c r="DK50" s="787"/>
      <c r="DL50" s="785"/>
      <c r="DM50" s="786"/>
      <c r="DN50" s="786"/>
      <c r="DO50" s="786"/>
      <c r="DP50" s="787"/>
      <c r="DQ50" s="785"/>
      <c r="DR50" s="786"/>
      <c r="DS50" s="786"/>
      <c r="DT50" s="786"/>
      <c r="DU50" s="787"/>
      <c r="DV50" s="782"/>
      <c r="DW50" s="783"/>
      <c r="DX50" s="783"/>
      <c r="DY50" s="783"/>
      <c r="DZ50" s="788"/>
      <c r="EA50" s="218"/>
    </row>
    <row r="51" spans="1:131" ht="26.25" customHeight="1" x14ac:dyDescent="0.15">
      <c r="A51" s="226">
        <v>24</v>
      </c>
      <c r="B51" s="749"/>
      <c r="C51" s="750"/>
      <c r="D51" s="750"/>
      <c r="E51" s="750"/>
      <c r="F51" s="750"/>
      <c r="G51" s="750"/>
      <c r="H51" s="750"/>
      <c r="I51" s="750"/>
      <c r="J51" s="750"/>
      <c r="K51" s="750"/>
      <c r="L51" s="750"/>
      <c r="M51" s="750"/>
      <c r="N51" s="750"/>
      <c r="O51" s="750"/>
      <c r="P51" s="751"/>
      <c r="Q51" s="835"/>
      <c r="R51" s="836"/>
      <c r="S51" s="836"/>
      <c r="T51" s="836"/>
      <c r="U51" s="836"/>
      <c r="V51" s="836"/>
      <c r="W51" s="836"/>
      <c r="X51" s="836"/>
      <c r="Y51" s="836"/>
      <c r="Z51" s="836"/>
      <c r="AA51" s="836"/>
      <c r="AB51" s="836"/>
      <c r="AC51" s="836"/>
      <c r="AD51" s="836"/>
      <c r="AE51" s="837"/>
      <c r="AF51" s="755"/>
      <c r="AG51" s="756"/>
      <c r="AH51" s="756"/>
      <c r="AI51" s="756"/>
      <c r="AJ51" s="757"/>
      <c r="AK51" s="839"/>
      <c r="AL51" s="836"/>
      <c r="AM51" s="836"/>
      <c r="AN51" s="836"/>
      <c r="AO51" s="836"/>
      <c r="AP51" s="836"/>
      <c r="AQ51" s="836"/>
      <c r="AR51" s="836"/>
      <c r="AS51" s="836"/>
      <c r="AT51" s="836"/>
      <c r="AU51" s="836"/>
      <c r="AV51" s="836"/>
      <c r="AW51" s="836"/>
      <c r="AX51" s="836"/>
      <c r="AY51" s="836"/>
      <c r="AZ51" s="838"/>
      <c r="BA51" s="838"/>
      <c r="BB51" s="838"/>
      <c r="BC51" s="838"/>
      <c r="BD51" s="838"/>
      <c r="BE51" s="832"/>
      <c r="BF51" s="832"/>
      <c r="BG51" s="832"/>
      <c r="BH51" s="832"/>
      <c r="BI51" s="833"/>
      <c r="BJ51" s="220"/>
      <c r="BK51" s="220"/>
      <c r="BL51" s="220"/>
      <c r="BM51" s="220"/>
      <c r="BN51" s="220"/>
      <c r="BO51" s="229"/>
      <c r="BP51" s="229"/>
      <c r="BQ51" s="226">
        <v>45</v>
      </c>
      <c r="BR51" s="227"/>
      <c r="BS51" s="782"/>
      <c r="BT51" s="783"/>
      <c r="BU51" s="783"/>
      <c r="BV51" s="783"/>
      <c r="BW51" s="783"/>
      <c r="BX51" s="783"/>
      <c r="BY51" s="783"/>
      <c r="BZ51" s="783"/>
      <c r="CA51" s="783"/>
      <c r="CB51" s="783"/>
      <c r="CC51" s="783"/>
      <c r="CD51" s="783"/>
      <c r="CE51" s="783"/>
      <c r="CF51" s="783"/>
      <c r="CG51" s="784"/>
      <c r="CH51" s="785"/>
      <c r="CI51" s="786"/>
      <c r="CJ51" s="786"/>
      <c r="CK51" s="786"/>
      <c r="CL51" s="787"/>
      <c r="CM51" s="785"/>
      <c r="CN51" s="786"/>
      <c r="CO51" s="786"/>
      <c r="CP51" s="786"/>
      <c r="CQ51" s="787"/>
      <c r="CR51" s="785"/>
      <c r="CS51" s="786"/>
      <c r="CT51" s="786"/>
      <c r="CU51" s="786"/>
      <c r="CV51" s="787"/>
      <c r="CW51" s="785"/>
      <c r="CX51" s="786"/>
      <c r="CY51" s="786"/>
      <c r="CZ51" s="786"/>
      <c r="DA51" s="787"/>
      <c r="DB51" s="785"/>
      <c r="DC51" s="786"/>
      <c r="DD51" s="786"/>
      <c r="DE51" s="786"/>
      <c r="DF51" s="787"/>
      <c r="DG51" s="785"/>
      <c r="DH51" s="786"/>
      <c r="DI51" s="786"/>
      <c r="DJ51" s="786"/>
      <c r="DK51" s="787"/>
      <c r="DL51" s="785"/>
      <c r="DM51" s="786"/>
      <c r="DN51" s="786"/>
      <c r="DO51" s="786"/>
      <c r="DP51" s="787"/>
      <c r="DQ51" s="785"/>
      <c r="DR51" s="786"/>
      <c r="DS51" s="786"/>
      <c r="DT51" s="786"/>
      <c r="DU51" s="787"/>
      <c r="DV51" s="782"/>
      <c r="DW51" s="783"/>
      <c r="DX51" s="783"/>
      <c r="DY51" s="783"/>
      <c r="DZ51" s="788"/>
      <c r="EA51" s="218"/>
    </row>
    <row r="52" spans="1:131" ht="26.25" customHeight="1" x14ac:dyDescent="0.15">
      <c r="A52" s="226">
        <v>25</v>
      </c>
      <c r="B52" s="749"/>
      <c r="C52" s="750"/>
      <c r="D52" s="750"/>
      <c r="E52" s="750"/>
      <c r="F52" s="750"/>
      <c r="G52" s="750"/>
      <c r="H52" s="750"/>
      <c r="I52" s="750"/>
      <c r="J52" s="750"/>
      <c r="K52" s="750"/>
      <c r="L52" s="750"/>
      <c r="M52" s="750"/>
      <c r="N52" s="750"/>
      <c r="O52" s="750"/>
      <c r="P52" s="751"/>
      <c r="Q52" s="835"/>
      <c r="R52" s="836"/>
      <c r="S52" s="836"/>
      <c r="T52" s="836"/>
      <c r="U52" s="836"/>
      <c r="V52" s="836"/>
      <c r="W52" s="836"/>
      <c r="X52" s="836"/>
      <c r="Y52" s="836"/>
      <c r="Z52" s="836"/>
      <c r="AA52" s="836"/>
      <c r="AB52" s="836"/>
      <c r="AC52" s="836"/>
      <c r="AD52" s="836"/>
      <c r="AE52" s="837"/>
      <c r="AF52" s="755"/>
      <c r="AG52" s="756"/>
      <c r="AH52" s="756"/>
      <c r="AI52" s="756"/>
      <c r="AJ52" s="757"/>
      <c r="AK52" s="839"/>
      <c r="AL52" s="836"/>
      <c r="AM52" s="836"/>
      <c r="AN52" s="836"/>
      <c r="AO52" s="836"/>
      <c r="AP52" s="836"/>
      <c r="AQ52" s="836"/>
      <c r="AR52" s="836"/>
      <c r="AS52" s="836"/>
      <c r="AT52" s="836"/>
      <c r="AU52" s="836"/>
      <c r="AV52" s="836"/>
      <c r="AW52" s="836"/>
      <c r="AX52" s="836"/>
      <c r="AY52" s="836"/>
      <c r="AZ52" s="838"/>
      <c r="BA52" s="838"/>
      <c r="BB52" s="838"/>
      <c r="BC52" s="838"/>
      <c r="BD52" s="838"/>
      <c r="BE52" s="832"/>
      <c r="BF52" s="832"/>
      <c r="BG52" s="832"/>
      <c r="BH52" s="832"/>
      <c r="BI52" s="833"/>
      <c r="BJ52" s="220"/>
      <c r="BK52" s="220"/>
      <c r="BL52" s="220"/>
      <c r="BM52" s="220"/>
      <c r="BN52" s="220"/>
      <c r="BO52" s="229"/>
      <c r="BP52" s="229"/>
      <c r="BQ52" s="226">
        <v>46</v>
      </c>
      <c r="BR52" s="227"/>
      <c r="BS52" s="782"/>
      <c r="BT52" s="783"/>
      <c r="BU52" s="783"/>
      <c r="BV52" s="783"/>
      <c r="BW52" s="783"/>
      <c r="BX52" s="783"/>
      <c r="BY52" s="783"/>
      <c r="BZ52" s="783"/>
      <c r="CA52" s="783"/>
      <c r="CB52" s="783"/>
      <c r="CC52" s="783"/>
      <c r="CD52" s="783"/>
      <c r="CE52" s="783"/>
      <c r="CF52" s="783"/>
      <c r="CG52" s="784"/>
      <c r="CH52" s="785"/>
      <c r="CI52" s="786"/>
      <c r="CJ52" s="786"/>
      <c r="CK52" s="786"/>
      <c r="CL52" s="787"/>
      <c r="CM52" s="785"/>
      <c r="CN52" s="786"/>
      <c r="CO52" s="786"/>
      <c r="CP52" s="786"/>
      <c r="CQ52" s="787"/>
      <c r="CR52" s="785"/>
      <c r="CS52" s="786"/>
      <c r="CT52" s="786"/>
      <c r="CU52" s="786"/>
      <c r="CV52" s="787"/>
      <c r="CW52" s="785"/>
      <c r="CX52" s="786"/>
      <c r="CY52" s="786"/>
      <c r="CZ52" s="786"/>
      <c r="DA52" s="787"/>
      <c r="DB52" s="785"/>
      <c r="DC52" s="786"/>
      <c r="DD52" s="786"/>
      <c r="DE52" s="786"/>
      <c r="DF52" s="787"/>
      <c r="DG52" s="785"/>
      <c r="DH52" s="786"/>
      <c r="DI52" s="786"/>
      <c r="DJ52" s="786"/>
      <c r="DK52" s="787"/>
      <c r="DL52" s="785"/>
      <c r="DM52" s="786"/>
      <c r="DN52" s="786"/>
      <c r="DO52" s="786"/>
      <c r="DP52" s="787"/>
      <c r="DQ52" s="785"/>
      <c r="DR52" s="786"/>
      <c r="DS52" s="786"/>
      <c r="DT52" s="786"/>
      <c r="DU52" s="787"/>
      <c r="DV52" s="782"/>
      <c r="DW52" s="783"/>
      <c r="DX52" s="783"/>
      <c r="DY52" s="783"/>
      <c r="DZ52" s="788"/>
      <c r="EA52" s="218"/>
    </row>
    <row r="53" spans="1:131" ht="26.25" customHeight="1" x14ac:dyDescent="0.15">
      <c r="A53" s="226">
        <v>26</v>
      </c>
      <c r="B53" s="749"/>
      <c r="C53" s="750"/>
      <c r="D53" s="750"/>
      <c r="E53" s="750"/>
      <c r="F53" s="750"/>
      <c r="G53" s="750"/>
      <c r="H53" s="750"/>
      <c r="I53" s="750"/>
      <c r="J53" s="750"/>
      <c r="K53" s="750"/>
      <c r="L53" s="750"/>
      <c r="M53" s="750"/>
      <c r="N53" s="750"/>
      <c r="O53" s="750"/>
      <c r="P53" s="751"/>
      <c r="Q53" s="835"/>
      <c r="R53" s="836"/>
      <c r="S53" s="836"/>
      <c r="T53" s="836"/>
      <c r="U53" s="836"/>
      <c r="V53" s="836"/>
      <c r="W53" s="836"/>
      <c r="X53" s="836"/>
      <c r="Y53" s="836"/>
      <c r="Z53" s="836"/>
      <c r="AA53" s="836"/>
      <c r="AB53" s="836"/>
      <c r="AC53" s="836"/>
      <c r="AD53" s="836"/>
      <c r="AE53" s="837"/>
      <c r="AF53" s="755"/>
      <c r="AG53" s="756"/>
      <c r="AH53" s="756"/>
      <c r="AI53" s="756"/>
      <c r="AJ53" s="757"/>
      <c r="AK53" s="839"/>
      <c r="AL53" s="836"/>
      <c r="AM53" s="836"/>
      <c r="AN53" s="836"/>
      <c r="AO53" s="836"/>
      <c r="AP53" s="836"/>
      <c r="AQ53" s="836"/>
      <c r="AR53" s="836"/>
      <c r="AS53" s="836"/>
      <c r="AT53" s="836"/>
      <c r="AU53" s="836"/>
      <c r="AV53" s="836"/>
      <c r="AW53" s="836"/>
      <c r="AX53" s="836"/>
      <c r="AY53" s="836"/>
      <c r="AZ53" s="838"/>
      <c r="BA53" s="838"/>
      <c r="BB53" s="838"/>
      <c r="BC53" s="838"/>
      <c r="BD53" s="838"/>
      <c r="BE53" s="832"/>
      <c r="BF53" s="832"/>
      <c r="BG53" s="832"/>
      <c r="BH53" s="832"/>
      <c r="BI53" s="833"/>
      <c r="BJ53" s="220"/>
      <c r="BK53" s="220"/>
      <c r="BL53" s="220"/>
      <c r="BM53" s="220"/>
      <c r="BN53" s="220"/>
      <c r="BO53" s="229"/>
      <c r="BP53" s="229"/>
      <c r="BQ53" s="226">
        <v>47</v>
      </c>
      <c r="BR53" s="227"/>
      <c r="BS53" s="782"/>
      <c r="BT53" s="783"/>
      <c r="BU53" s="783"/>
      <c r="BV53" s="783"/>
      <c r="BW53" s="783"/>
      <c r="BX53" s="783"/>
      <c r="BY53" s="783"/>
      <c r="BZ53" s="783"/>
      <c r="CA53" s="783"/>
      <c r="CB53" s="783"/>
      <c r="CC53" s="783"/>
      <c r="CD53" s="783"/>
      <c r="CE53" s="783"/>
      <c r="CF53" s="783"/>
      <c r="CG53" s="784"/>
      <c r="CH53" s="785"/>
      <c r="CI53" s="786"/>
      <c r="CJ53" s="786"/>
      <c r="CK53" s="786"/>
      <c r="CL53" s="787"/>
      <c r="CM53" s="785"/>
      <c r="CN53" s="786"/>
      <c r="CO53" s="786"/>
      <c r="CP53" s="786"/>
      <c r="CQ53" s="787"/>
      <c r="CR53" s="785"/>
      <c r="CS53" s="786"/>
      <c r="CT53" s="786"/>
      <c r="CU53" s="786"/>
      <c r="CV53" s="787"/>
      <c r="CW53" s="785"/>
      <c r="CX53" s="786"/>
      <c r="CY53" s="786"/>
      <c r="CZ53" s="786"/>
      <c r="DA53" s="787"/>
      <c r="DB53" s="785"/>
      <c r="DC53" s="786"/>
      <c r="DD53" s="786"/>
      <c r="DE53" s="786"/>
      <c r="DF53" s="787"/>
      <c r="DG53" s="785"/>
      <c r="DH53" s="786"/>
      <c r="DI53" s="786"/>
      <c r="DJ53" s="786"/>
      <c r="DK53" s="787"/>
      <c r="DL53" s="785"/>
      <c r="DM53" s="786"/>
      <c r="DN53" s="786"/>
      <c r="DO53" s="786"/>
      <c r="DP53" s="787"/>
      <c r="DQ53" s="785"/>
      <c r="DR53" s="786"/>
      <c r="DS53" s="786"/>
      <c r="DT53" s="786"/>
      <c r="DU53" s="787"/>
      <c r="DV53" s="782"/>
      <c r="DW53" s="783"/>
      <c r="DX53" s="783"/>
      <c r="DY53" s="783"/>
      <c r="DZ53" s="788"/>
      <c r="EA53" s="218"/>
    </row>
    <row r="54" spans="1:131" ht="26.25" customHeight="1" x14ac:dyDescent="0.15">
      <c r="A54" s="226">
        <v>27</v>
      </c>
      <c r="B54" s="749"/>
      <c r="C54" s="750"/>
      <c r="D54" s="750"/>
      <c r="E54" s="750"/>
      <c r="F54" s="750"/>
      <c r="G54" s="750"/>
      <c r="H54" s="750"/>
      <c r="I54" s="750"/>
      <c r="J54" s="750"/>
      <c r="K54" s="750"/>
      <c r="L54" s="750"/>
      <c r="M54" s="750"/>
      <c r="N54" s="750"/>
      <c r="O54" s="750"/>
      <c r="P54" s="751"/>
      <c r="Q54" s="835"/>
      <c r="R54" s="836"/>
      <c r="S54" s="836"/>
      <c r="T54" s="836"/>
      <c r="U54" s="836"/>
      <c r="V54" s="836"/>
      <c r="W54" s="836"/>
      <c r="X54" s="836"/>
      <c r="Y54" s="836"/>
      <c r="Z54" s="836"/>
      <c r="AA54" s="836"/>
      <c r="AB54" s="836"/>
      <c r="AC54" s="836"/>
      <c r="AD54" s="836"/>
      <c r="AE54" s="837"/>
      <c r="AF54" s="755"/>
      <c r="AG54" s="756"/>
      <c r="AH54" s="756"/>
      <c r="AI54" s="756"/>
      <c r="AJ54" s="757"/>
      <c r="AK54" s="839"/>
      <c r="AL54" s="836"/>
      <c r="AM54" s="836"/>
      <c r="AN54" s="836"/>
      <c r="AO54" s="836"/>
      <c r="AP54" s="836"/>
      <c r="AQ54" s="836"/>
      <c r="AR54" s="836"/>
      <c r="AS54" s="836"/>
      <c r="AT54" s="836"/>
      <c r="AU54" s="836"/>
      <c r="AV54" s="836"/>
      <c r="AW54" s="836"/>
      <c r="AX54" s="836"/>
      <c r="AY54" s="836"/>
      <c r="AZ54" s="838"/>
      <c r="BA54" s="838"/>
      <c r="BB54" s="838"/>
      <c r="BC54" s="838"/>
      <c r="BD54" s="838"/>
      <c r="BE54" s="832"/>
      <c r="BF54" s="832"/>
      <c r="BG54" s="832"/>
      <c r="BH54" s="832"/>
      <c r="BI54" s="833"/>
      <c r="BJ54" s="220"/>
      <c r="BK54" s="220"/>
      <c r="BL54" s="220"/>
      <c r="BM54" s="220"/>
      <c r="BN54" s="220"/>
      <c r="BO54" s="229"/>
      <c r="BP54" s="229"/>
      <c r="BQ54" s="226">
        <v>48</v>
      </c>
      <c r="BR54" s="227"/>
      <c r="BS54" s="782"/>
      <c r="BT54" s="783"/>
      <c r="BU54" s="783"/>
      <c r="BV54" s="783"/>
      <c r="BW54" s="783"/>
      <c r="BX54" s="783"/>
      <c r="BY54" s="783"/>
      <c r="BZ54" s="783"/>
      <c r="CA54" s="783"/>
      <c r="CB54" s="783"/>
      <c r="CC54" s="783"/>
      <c r="CD54" s="783"/>
      <c r="CE54" s="783"/>
      <c r="CF54" s="783"/>
      <c r="CG54" s="784"/>
      <c r="CH54" s="785"/>
      <c r="CI54" s="786"/>
      <c r="CJ54" s="786"/>
      <c r="CK54" s="786"/>
      <c r="CL54" s="787"/>
      <c r="CM54" s="785"/>
      <c r="CN54" s="786"/>
      <c r="CO54" s="786"/>
      <c r="CP54" s="786"/>
      <c r="CQ54" s="787"/>
      <c r="CR54" s="785"/>
      <c r="CS54" s="786"/>
      <c r="CT54" s="786"/>
      <c r="CU54" s="786"/>
      <c r="CV54" s="787"/>
      <c r="CW54" s="785"/>
      <c r="CX54" s="786"/>
      <c r="CY54" s="786"/>
      <c r="CZ54" s="786"/>
      <c r="DA54" s="787"/>
      <c r="DB54" s="785"/>
      <c r="DC54" s="786"/>
      <c r="DD54" s="786"/>
      <c r="DE54" s="786"/>
      <c r="DF54" s="787"/>
      <c r="DG54" s="785"/>
      <c r="DH54" s="786"/>
      <c r="DI54" s="786"/>
      <c r="DJ54" s="786"/>
      <c r="DK54" s="787"/>
      <c r="DL54" s="785"/>
      <c r="DM54" s="786"/>
      <c r="DN54" s="786"/>
      <c r="DO54" s="786"/>
      <c r="DP54" s="787"/>
      <c r="DQ54" s="785"/>
      <c r="DR54" s="786"/>
      <c r="DS54" s="786"/>
      <c r="DT54" s="786"/>
      <c r="DU54" s="787"/>
      <c r="DV54" s="782"/>
      <c r="DW54" s="783"/>
      <c r="DX54" s="783"/>
      <c r="DY54" s="783"/>
      <c r="DZ54" s="788"/>
      <c r="EA54" s="218"/>
    </row>
    <row r="55" spans="1:131" ht="26.25" customHeight="1" x14ac:dyDescent="0.15">
      <c r="A55" s="226">
        <v>28</v>
      </c>
      <c r="B55" s="749"/>
      <c r="C55" s="750"/>
      <c r="D55" s="750"/>
      <c r="E55" s="750"/>
      <c r="F55" s="750"/>
      <c r="G55" s="750"/>
      <c r="H55" s="750"/>
      <c r="I55" s="750"/>
      <c r="J55" s="750"/>
      <c r="K55" s="750"/>
      <c r="L55" s="750"/>
      <c r="M55" s="750"/>
      <c r="N55" s="750"/>
      <c r="O55" s="750"/>
      <c r="P55" s="751"/>
      <c r="Q55" s="835"/>
      <c r="R55" s="836"/>
      <c r="S55" s="836"/>
      <c r="T55" s="836"/>
      <c r="U55" s="836"/>
      <c r="V55" s="836"/>
      <c r="W55" s="836"/>
      <c r="X55" s="836"/>
      <c r="Y55" s="836"/>
      <c r="Z55" s="836"/>
      <c r="AA55" s="836"/>
      <c r="AB55" s="836"/>
      <c r="AC55" s="836"/>
      <c r="AD55" s="836"/>
      <c r="AE55" s="837"/>
      <c r="AF55" s="755"/>
      <c r="AG55" s="756"/>
      <c r="AH55" s="756"/>
      <c r="AI55" s="756"/>
      <c r="AJ55" s="757"/>
      <c r="AK55" s="839"/>
      <c r="AL55" s="836"/>
      <c r="AM55" s="836"/>
      <c r="AN55" s="836"/>
      <c r="AO55" s="836"/>
      <c r="AP55" s="836"/>
      <c r="AQ55" s="836"/>
      <c r="AR55" s="836"/>
      <c r="AS55" s="836"/>
      <c r="AT55" s="836"/>
      <c r="AU55" s="836"/>
      <c r="AV55" s="836"/>
      <c r="AW55" s="836"/>
      <c r="AX55" s="836"/>
      <c r="AY55" s="836"/>
      <c r="AZ55" s="838"/>
      <c r="BA55" s="838"/>
      <c r="BB55" s="838"/>
      <c r="BC55" s="838"/>
      <c r="BD55" s="838"/>
      <c r="BE55" s="832"/>
      <c r="BF55" s="832"/>
      <c r="BG55" s="832"/>
      <c r="BH55" s="832"/>
      <c r="BI55" s="833"/>
      <c r="BJ55" s="220"/>
      <c r="BK55" s="220"/>
      <c r="BL55" s="220"/>
      <c r="BM55" s="220"/>
      <c r="BN55" s="220"/>
      <c r="BO55" s="229"/>
      <c r="BP55" s="229"/>
      <c r="BQ55" s="226">
        <v>49</v>
      </c>
      <c r="BR55" s="227"/>
      <c r="BS55" s="782"/>
      <c r="BT55" s="783"/>
      <c r="BU55" s="783"/>
      <c r="BV55" s="783"/>
      <c r="BW55" s="783"/>
      <c r="BX55" s="783"/>
      <c r="BY55" s="783"/>
      <c r="BZ55" s="783"/>
      <c r="CA55" s="783"/>
      <c r="CB55" s="783"/>
      <c r="CC55" s="783"/>
      <c r="CD55" s="783"/>
      <c r="CE55" s="783"/>
      <c r="CF55" s="783"/>
      <c r="CG55" s="784"/>
      <c r="CH55" s="785"/>
      <c r="CI55" s="786"/>
      <c r="CJ55" s="786"/>
      <c r="CK55" s="786"/>
      <c r="CL55" s="787"/>
      <c r="CM55" s="785"/>
      <c r="CN55" s="786"/>
      <c r="CO55" s="786"/>
      <c r="CP55" s="786"/>
      <c r="CQ55" s="787"/>
      <c r="CR55" s="785"/>
      <c r="CS55" s="786"/>
      <c r="CT55" s="786"/>
      <c r="CU55" s="786"/>
      <c r="CV55" s="787"/>
      <c r="CW55" s="785"/>
      <c r="CX55" s="786"/>
      <c r="CY55" s="786"/>
      <c r="CZ55" s="786"/>
      <c r="DA55" s="787"/>
      <c r="DB55" s="785"/>
      <c r="DC55" s="786"/>
      <c r="DD55" s="786"/>
      <c r="DE55" s="786"/>
      <c r="DF55" s="787"/>
      <c r="DG55" s="785"/>
      <c r="DH55" s="786"/>
      <c r="DI55" s="786"/>
      <c r="DJ55" s="786"/>
      <c r="DK55" s="787"/>
      <c r="DL55" s="785"/>
      <c r="DM55" s="786"/>
      <c r="DN55" s="786"/>
      <c r="DO55" s="786"/>
      <c r="DP55" s="787"/>
      <c r="DQ55" s="785"/>
      <c r="DR55" s="786"/>
      <c r="DS55" s="786"/>
      <c r="DT55" s="786"/>
      <c r="DU55" s="787"/>
      <c r="DV55" s="782"/>
      <c r="DW55" s="783"/>
      <c r="DX55" s="783"/>
      <c r="DY55" s="783"/>
      <c r="DZ55" s="788"/>
      <c r="EA55" s="218"/>
    </row>
    <row r="56" spans="1:131" ht="26.25" customHeight="1" x14ac:dyDescent="0.15">
      <c r="A56" s="226">
        <v>29</v>
      </c>
      <c r="B56" s="749"/>
      <c r="C56" s="750"/>
      <c r="D56" s="750"/>
      <c r="E56" s="750"/>
      <c r="F56" s="750"/>
      <c r="G56" s="750"/>
      <c r="H56" s="750"/>
      <c r="I56" s="750"/>
      <c r="J56" s="750"/>
      <c r="K56" s="750"/>
      <c r="L56" s="750"/>
      <c r="M56" s="750"/>
      <c r="N56" s="750"/>
      <c r="O56" s="750"/>
      <c r="P56" s="751"/>
      <c r="Q56" s="835"/>
      <c r="R56" s="836"/>
      <c r="S56" s="836"/>
      <c r="T56" s="836"/>
      <c r="U56" s="836"/>
      <c r="V56" s="836"/>
      <c r="W56" s="836"/>
      <c r="X56" s="836"/>
      <c r="Y56" s="836"/>
      <c r="Z56" s="836"/>
      <c r="AA56" s="836"/>
      <c r="AB56" s="836"/>
      <c r="AC56" s="836"/>
      <c r="AD56" s="836"/>
      <c r="AE56" s="837"/>
      <c r="AF56" s="755"/>
      <c r="AG56" s="756"/>
      <c r="AH56" s="756"/>
      <c r="AI56" s="756"/>
      <c r="AJ56" s="757"/>
      <c r="AK56" s="839"/>
      <c r="AL56" s="836"/>
      <c r="AM56" s="836"/>
      <c r="AN56" s="836"/>
      <c r="AO56" s="836"/>
      <c r="AP56" s="836"/>
      <c r="AQ56" s="836"/>
      <c r="AR56" s="836"/>
      <c r="AS56" s="836"/>
      <c r="AT56" s="836"/>
      <c r="AU56" s="836"/>
      <c r="AV56" s="836"/>
      <c r="AW56" s="836"/>
      <c r="AX56" s="836"/>
      <c r="AY56" s="836"/>
      <c r="AZ56" s="838"/>
      <c r="BA56" s="838"/>
      <c r="BB56" s="838"/>
      <c r="BC56" s="838"/>
      <c r="BD56" s="838"/>
      <c r="BE56" s="832"/>
      <c r="BF56" s="832"/>
      <c r="BG56" s="832"/>
      <c r="BH56" s="832"/>
      <c r="BI56" s="833"/>
      <c r="BJ56" s="220"/>
      <c r="BK56" s="220"/>
      <c r="BL56" s="220"/>
      <c r="BM56" s="220"/>
      <c r="BN56" s="220"/>
      <c r="BO56" s="229"/>
      <c r="BP56" s="229"/>
      <c r="BQ56" s="226">
        <v>50</v>
      </c>
      <c r="BR56" s="227"/>
      <c r="BS56" s="782"/>
      <c r="BT56" s="783"/>
      <c r="BU56" s="783"/>
      <c r="BV56" s="783"/>
      <c r="BW56" s="783"/>
      <c r="BX56" s="783"/>
      <c r="BY56" s="783"/>
      <c r="BZ56" s="783"/>
      <c r="CA56" s="783"/>
      <c r="CB56" s="783"/>
      <c r="CC56" s="783"/>
      <c r="CD56" s="783"/>
      <c r="CE56" s="783"/>
      <c r="CF56" s="783"/>
      <c r="CG56" s="784"/>
      <c r="CH56" s="785"/>
      <c r="CI56" s="786"/>
      <c r="CJ56" s="786"/>
      <c r="CK56" s="786"/>
      <c r="CL56" s="787"/>
      <c r="CM56" s="785"/>
      <c r="CN56" s="786"/>
      <c r="CO56" s="786"/>
      <c r="CP56" s="786"/>
      <c r="CQ56" s="787"/>
      <c r="CR56" s="785"/>
      <c r="CS56" s="786"/>
      <c r="CT56" s="786"/>
      <c r="CU56" s="786"/>
      <c r="CV56" s="787"/>
      <c r="CW56" s="785"/>
      <c r="CX56" s="786"/>
      <c r="CY56" s="786"/>
      <c r="CZ56" s="786"/>
      <c r="DA56" s="787"/>
      <c r="DB56" s="785"/>
      <c r="DC56" s="786"/>
      <c r="DD56" s="786"/>
      <c r="DE56" s="786"/>
      <c r="DF56" s="787"/>
      <c r="DG56" s="785"/>
      <c r="DH56" s="786"/>
      <c r="DI56" s="786"/>
      <c r="DJ56" s="786"/>
      <c r="DK56" s="787"/>
      <c r="DL56" s="785"/>
      <c r="DM56" s="786"/>
      <c r="DN56" s="786"/>
      <c r="DO56" s="786"/>
      <c r="DP56" s="787"/>
      <c r="DQ56" s="785"/>
      <c r="DR56" s="786"/>
      <c r="DS56" s="786"/>
      <c r="DT56" s="786"/>
      <c r="DU56" s="787"/>
      <c r="DV56" s="782"/>
      <c r="DW56" s="783"/>
      <c r="DX56" s="783"/>
      <c r="DY56" s="783"/>
      <c r="DZ56" s="788"/>
      <c r="EA56" s="218"/>
    </row>
    <row r="57" spans="1:131" ht="26.25" customHeight="1" x14ac:dyDescent="0.15">
      <c r="A57" s="226">
        <v>30</v>
      </c>
      <c r="B57" s="749"/>
      <c r="C57" s="750"/>
      <c r="D57" s="750"/>
      <c r="E57" s="750"/>
      <c r="F57" s="750"/>
      <c r="G57" s="750"/>
      <c r="H57" s="750"/>
      <c r="I57" s="750"/>
      <c r="J57" s="750"/>
      <c r="K57" s="750"/>
      <c r="L57" s="750"/>
      <c r="M57" s="750"/>
      <c r="N57" s="750"/>
      <c r="O57" s="750"/>
      <c r="P57" s="751"/>
      <c r="Q57" s="835"/>
      <c r="R57" s="836"/>
      <c r="S57" s="836"/>
      <c r="T57" s="836"/>
      <c r="U57" s="836"/>
      <c r="V57" s="836"/>
      <c r="W57" s="836"/>
      <c r="X57" s="836"/>
      <c r="Y57" s="836"/>
      <c r="Z57" s="836"/>
      <c r="AA57" s="836"/>
      <c r="AB57" s="836"/>
      <c r="AC57" s="836"/>
      <c r="AD57" s="836"/>
      <c r="AE57" s="837"/>
      <c r="AF57" s="755"/>
      <c r="AG57" s="756"/>
      <c r="AH57" s="756"/>
      <c r="AI57" s="756"/>
      <c r="AJ57" s="757"/>
      <c r="AK57" s="839"/>
      <c r="AL57" s="836"/>
      <c r="AM57" s="836"/>
      <c r="AN57" s="836"/>
      <c r="AO57" s="836"/>
      <c r="AP57" s="836"/>
      <c r="AQ57" s="836"/>
      <c r="AR57" s="836"/>
      <c r="AS57" s="836"/>
      <c r="AT57" s="836"/>
      <c r="AU57" s="836"/>
      <c r="AV57" s="836"/>
      <c r="AW57" s="836"/>
      <c r="AX57" s="836"/>
      <c r="AY57" s="836"/>
      <c r="AZ57" s="838"/>
      <c r="BA57" s="838"/>
      <c r="BB57" s="838"/>
      <c r="BC57" s="838"/>
      <c r="BD57" s="838"/>
      <c r="BE57" s="832"/>
      <c r="BF57" s="832"/>
      <c r="BG57" s="832"/>
      <c r="BH57" s="832"/>
      <c r="BI57" s="833"/>
      <c r="BJ57" s="220"/>
      <c r="BK57" s="220"/>
      <c r="BL57" s="220"/>
      <c r="BM57" s="220"/>
      <c r="BN57" s="220"/>
      <c r="BO57" s="229"/>
      <c r="BP57" s="229"/>
      <c r="BQ57" s="226">
        <v>51</v>
      </c>
      <c r="BR57" s="227"/>
      <c r="BS57" s="782"/>
      <c r="BT57" s="783"/>
      <c r="BU57" s="783"/>
      <c r="BV57" s="783"/>
      <c r="BW57" s="783"/>
      <c r="BX57" s="783"/>
      <c r="BY57" s="783"/>
      <c r="BZ57" s="783"/>
      <c r="CA57" s="783"/>
      <c r="CB57" s="783"/>
      <c r="CC57" s="783"/>
      <c r="CD57" s="783"/>
      <c r="CE57" s="783"/>
      <c r="CF57" s="783"/>
      <c r="CG57" s="784"/>
      <c r="CH57" s="785"/>
      <c r="CI57" s="786"/>
      <c r="CJ57" s="786"/>
      <c r="CK57" s="786"/>
      <c r="CL57" s="787"/>
      <c r="CM57" s="785"/>
      <c r="CN57" s="786"/>
      <c r="CO57" s="786"/>
      <c r="CP57" s="786"/>
      <c r="CQ57" s="787"/>
      <c r="CR57" s="785"/>
      <c r="CS57" s="786"/>
      <c r="CT57" s="786"/>
      <c r="CU57" s="786"/>
      <c r="CV57" s="787"/>
      <c r="CW57" s="785"/>
      <c r="CX57" s="786"/>
      <c r="CY57" s="786"/>
      <c r="CZ57" s="786"/>
      <c r="DA57" s="787"/>
      <c r="DB57" s="785"/>
      <c r="DC57" s="786"/>
      <c r="DD57" s="786"/>
      <c r="DE57" s="786"/>
      <c r="DF57" s="787"/>
      <c r="DG57" s="785"/>
      <c r="DH57" s="786"/>
      <c r="DI57" s="786"/>
      <c r="DJ57" s="786"/>
      <c r="DK57" s="787"/>
      <c r="DL57" s="785"/>
      <c r="DM57" s="786"/>
      <c r="DN57" s="786"/>
      <c r="DO57" s="786"/>
      <c r="DP57" s="787"/>
      <c r="DQ57" s="785"/>
      <c r="DR57" s="786"/>
      <c r="DS57" s="786"/>
      <c r="DT57" s="786"/>
      <c r="DU57" s="787"/>
      <c r="DV57" s="782"/>
      <c r="DW57" s="783"/>
      <c r="DX57" s="783"/>
      <c r="DY57" s="783"/>
      <c r="DZ57" s="788"/>
      <c r="EA57" s="218"/>
    </row>
    <row r="58" spans="1:131" ht="26.25" customHeight="1" x14ac:dyDescent="0.15">
      <c r="A58" s="226">
        <v>31</v>
      </c>
      <c r="B58" s="749"/>
      <c r="C58" s="750"/>
      <c r="D58" s="750"/>
      <c r="E58" s="750"/>
      <c r="F58" s="750"/>
      <c r="G58" s="750"/>
      <c r="H58" s="750"/>
      <c r="I58" s="750"/>
      <c r="J58" s="750"/>
      <c r="K58" s="750"/>
      <c r="L58" s="750"/>
      <c r="M58" s="750"/>
      <c r="N58" s="750"/>
      <c r="O58" s="750"/>
      <c r="P58" s="751"/>
      <c r="Q58" s="835"/>
      <c r="R58" s="836"/>
      <c r="S58" s="836"/>
      <c r="T58" s="836"/>
      <c r="U58" s="836"/>
      <c r="V58" s="836"/>
      <c r="W58" s="836"/>
      <c r="X58" s="836"/>
      <c r="Y58" s="836"/>
      <c r="Z58" s="836"/>
      <c r="AA58" s="836"/>
      <c r="AB58" s="836"/>
      <c r="AC58" s="836"/>
      <c r="AD58" s="836"/>
      <c r="AE58" s="837"/>
      <c r="AF58" s="755"/>
      <c r="AG58" s="756"/>
      <c r="AH58" s="756"/>
      <c r="AI58" s="756"/>
      <c r="AJ58" s="757"/>
      <c r="AK58" s="839"/>
      <c r="AL58" s="836"/>
      <c r="AM58" s="836"/>
      <c r="AN58" s="836"/>
      <c r="AO58" s="836"/>
      <c r="AP58" s="836"/>
      <c r="AQ58" s="836"/>
      <c r="AR58" s="836"/>
      <c r="AS58" s="836"/>
      <c r="AT58" s="836"/>
      <c r="AU58" s="836"/>
      <c r="AV58" s="836"/>
      <c r="AW58" s="836"/>
      <c r="AX58" s="836"/>
      <c r="AY58" s="836"/>
      <c r="AZ58" s="838"/>
      <c r="BA58" s="838"/>
      <c r="BB58" s="838"/>
      <c r="BC58" s="838"/>
      <c r="BD58" s="838"/>
      <c r="BE58" s="832"/>
      <c r="BF58" s="832"/>
      <c r="BG58" s="832"/>
      <c r="BH58" s="832"/>
      <c r="BI58" s="833"/>
      <c r="BJ58" s="220"/>
      <c r="BK58" s="220"/>
      <c r="BL58" s="220"/>
      <c r="BM58" s="220"/>
      <c r="BN58" s="220"/>
      <c r="BO58" s="229"/>
      <c r="BP58" s="229"/>
      <c r="BQ58" s="226">
        <v>52</v>
      </c>
      <c r="BR58" s="227"/>
      <c r="BS58" s="782"/>
      <c r="BT58" s="783"/>
      <c r="BU58" s="783"/>
      <c r="BV58" s="783"/>
      <c r="BW58" s="783"/>
      <c r="BX58" s="783"/>
      <c r="BY58" s="783"/>
      <c r="BZ58" s="783"/>
      <c r="CA58" s="783"/>
      <c r="CB58" s="783"/>
      <c r="CC58" s="783"/>
      <c r="CD58" s="783"/>
      <c r="CE58" s="783"/>
      <c r="CF58" s="783"/>
      <c r="CG58" s="784"/>
      <c r="CH58" s="785"/>
      <c r="CI58" s="786"/>
      <c r="CJ58" s="786"/>
      <c r="CK58" s="786"/>
      <c r="CL58" s="787"/>
      <c r="CM58" s="785"/>
      <c r="CN58" s="786"/>
      <c r="CO58" s="786"/>
      <c r="CP58" s="786"/>
      <c r="CQ58" s="787"/>
      <c r="CR58" s="785"/>
      <c r="CS58" s="786"/>
      <c r="CT58" s="786"/>
      <c r="CU58" s="786"/>
      <c r="CV58" s="787"/>
      <c r="CW58" s="785"/>
      <c r="CX58" s="786"/>
      <c r="CY58" s="786"/>
      <c r="CZ58" s="786"/>
      <c r="DA58" s="787"/>
      <c r="DB58" s="785"/>
      <c r="DC58" s="786"/>
      <c r="DD58" s="786"/>
      <c r="DE58" s="786"/>
      <c r="DF58" s="787"/>
      <c r="DG58" s="785"/>
      <c r="DH58" s="786"/>
      <c r="DI58" s="786"/>
      <c r="DJ58" s="786"/>
      <c r="DK58" s="787"/>
      <c r="DL58" s="785"/>
      <c r="DM58" s="786"/>
      <c r="DN58" s="786"/>
      <c r="DO58" s="786"/>
      <c r="DP58" s="787"/>
      <c r="DQ58" s="785"/>
      <c r="DR58" s="786"/>
      <c r="DS58" s="786"/>
      <c r="DT58" s="786"/>
      <c r="DU58" s="787"/>
      <c r="DV58" s="782"/>
      <c r="DW58" s="783"/>
      <c r="DX58" s="783"/>
      <c r="DY58" s="783"/>
      <c r="DZ58" s="788"/>
      <c r="EA58" s="218"/>
    </row>
    <row r="59" spans="1:131" ht="26.25" customHeight="1" x14ac:dyDescent="0.15">
      <c r="A59" s="226">
        <v>32</v>
      </c>
      <c r="B59" s="749"/>
      <c r="C59" s="750"/>
      <c r="D59" s="750"/>
      <c r="E59" s="750"/>
      <c r="F59" s="750"/>
      <c r="G59" s="750"/>
      <c r="H59" s="750"/>
      <c r="I59" s="750"/>
      <c r="J59" s="750"/>
      <c r="K59" s="750"/>
      <c r="L59" s="750"/>
      <c r="M59" s="750"/>
      <c r="N59" s="750"/>
      <c r="O59" s="750"/>
      <c r="P59" s="751"/>
      <c r="Q59" s="835"/>
      <c r="R59" s="836"/>
      <c r="S59" s="836"/>
      <c r="T59" s="836"/>
      <c r="U59" s="836"/>
      <c r="V59" s="836"/>
      <c r="W59" s="836"/>
      <c r="X59" s="836"/>
      <c r="Y59" s="836"/>
      <c r="Z59" s="836"/>
      <c r="AA59" s="836"/>
      <c r="AB59" s="836"/>
      <c r="AC59" s="836"/>
      <c r="AD59" s="836"/>
      <c r="AE59" s="837"/>
      <c r="AF59" s="755"/>
      <c r="AG59" s="756"/>
      <c r="AH59" s="756"/>
      <c r="AI59" s="756"/>
      <c r="AJ59" s="757"/>
      <c r="AK59" s="839"/>
      <c r="AL59" s="836"/>
      <c r="AM59" s="836"/>
      <c r="AN59" s="836"/>
      <c r="AO59" s="836"/>
      <c r="AP59" s="836"/>
      <c r="AQ59" s="836"/>
      <c r="AR59" s="836"/>
      <c r="AS59" s="836"/>
      <c r="AT59" s="836"/>
      <c r="AU59" s="836"/>
      <c r="AV59" s="836"/>
      <c r="AW59" s="836"/>
      <c r="AX59" s="836"/>
      <c r="AY59" s="836"/>
      <c r="AZ59" s="838"/>
      <c r="BA59" s="838"/>
      <c r="BB59" s="838"/>
      <c r="BC59" s="838"/>
      <c r="BD59" s="838"/>
      <c r="BE59" s="832"/>
      <c r="BF59" s="832"/>
      <c r="BG59" s="832"/>
      <c r="BH59" s="832"/>
      <c r="BI59" s="833"/>
      <c r="BJ59" s="220"/>
      <c r="BK59" s="220"/>
      <c r="BL59" s="220"/>
      <c r="BM59" s="220"/>
      <c r="BN59" s="220"/>
      <c r="BO59" s="229"/>
      <c r="BP59" s="229"/>
      <c r="BQ59" s="226">
        <v>53</v>
      </c>
      <c r="BR59" s="227"/>
      <c r="BS59" s="782"/>
      <c r="BT59" s="783"/>
      <c r="BU59" s="783"/>
      <c r="BV59" s="783"/>
      <c r="BW59" s="783"/>
      <c r="BX59" s="783"/>
      <c r="BY59" s="783"/>
      <c r="BZ59" s="783"/>
      <c r="CA59" s="783"/>
      <c r="CB59" s="783"/>
      <c r="CC59" s="783"/>
      <c r="CD59" s="783"/>
      <c r="CE59" s="783"/>
      <c r="CF59" s="783"/>
      <c r="CG59" s="784"/>
      <c r="CH59" s="785"/>
      <c r="CI59" s="786"/>
      <c r="CJ59" s="786"/>
      <c r="CK59" s="786"/>
      <c r="CL59" s="787"/>
      <c r="CM59" s="785"/>
      <c r="CN59" s="786"/>
      <c r="CO59" s="786"/>
      <c r="CP59" s="786"/>
      <c r="CQ59" s="787"/>
      <c r="CR59" s="785"/>
      <c r="CS59" s="786"/>
      <c r="CT59" s="786"/>
      <c r="CU59" s="786"/>
      <c r="CV59" s="787"/>
      <c r="CW59" s="785"/>
      <c r="CX59" s="786"/>
      <c r="CY59" s="786"/>
      <c r="CZ59" s="786"/>
      <c r="DA59" s="787"/>
      <c r="DB59" s="785"/>
      <c r="DC59" s="786"/>
      <c r="DD59" s="786"/>
      <c r="DE59" s="786"/>
      <c r="DF59" s="787"/>
      <c r="DG59" s="785"/>
      <c r="DH59" s="786"/>
      <c r="DI59" s="786"/>
      <c r="DJ59" s="786"/>
      <c r="DK59" s="787"/>
      <c r="DL59" s="785"/>
      <c r="DM59" s="786"/>
      <c r="DN59" s="786"/>
      <c r="DO59" s="786"/>
      <c r="DP59" s="787"/>
      <c r="DQ59" s="785"/>
      <c r="DR59" s="786"/>
      <c r="DS59" s="786"/>
      <c r="DT59" s="786"/>
      <c r="DU59" s="787"/>
      <c r="DV59" s="782"/>
      <c r="DW59" s="783"/>
      <c r="DX59" s="783"/>
      <c r="DY59" s="783"/>
      <c r="DZ59" s="788"/>
      <c r="EA59" s="218"/>
    </row>
    <row r="60" spans="1:131" ht="26.25" customHeight="1" x14ac:dyDescent="0.15">
      <c r="A60" s="226">
        <v>33</v>
      </c>
      <c r="B60" s="749"/>
      <c r="C60" s="750"/>
      <c r="D60" s="750"/>
      <c r="E60" s="750"/>
      <c r="F60" s="750"/>
      <c r="G60" s="750"/>
      <c r="H60" s="750"/>
      <c r="I60" s="750"/>
      <c r="J60" s="750"/>
      <c r="K60" s="750"/>
      <c r="L60" s="750"/>
      <c r="M60" s="750"/>
      <c r="N60" s="750"/>
      <c r="O60" s="750"/>
      <c r="P60" s="751"/>
      <c r="Q60" s="835"/>
      <c r="R60" s="836"/>
      <c r="S60" s="836"/>
      <c r="T60" s="836"/>
      <c r="U60" s="836"/>
      <c r="V60" s="836"/>
      <c r="W60" s="836"/>
      <c r="X60" s="836"/>
      <c r="Y60" s="836"/>
      <c r="Z60" s="836"/>
      <c r="AA60" s="836"/>
      <c r="AB60" s="836"/>
      <c r="AC60" s="836"/>
      <c r="AD60" s="836"/>
      <c r="AE60" s="837"/>
      <c r="AF60" s="755"/>
      <c r="AG60" s="756"/>
      <c r="AH60" s="756"/>
      <c r="AI60" s="756"/>
      <c r="AJ60" s="757"/>
      <c r="AK60" s="839"/>
      <c r="AL60" s="836"/>
      <c r="AM60" s="836"/>
      <c r="AN60" s="836"/>
      <c r="AO60" s="836"/>
      <c r="AP60" s="836"/>
      <c r="AQ60" s="836"/>
      <c r="AR60" s="836"/>
      <c r="AS60" s="836"/>
      <c r="AT60" s="836"/>
      <c r="AU60" s="836"/>
      <c r="AV60" s="836"/>
      <c r="AW60" s="836"/>
      <c r="AX60" s="836"/>
      <c r="AY60" s="836"/>
      <c r="AZ60" s="838"/>
      <c r="BA60" s="838"/>
      <c r="BB60" s="838"/>
      <c r="BC60" s="838"/>
      <c r="BD60" s="838"/>
      <c r="BE60" s="832"/>
      <c r="BF60" s="832"/>
      <c r="BG60" s="832"/>
      <c r="BH60" s="832"/>
      <c r="BI60" s="833"/>
      <c r="BJ60" s="220"/>
      <c r="BK60" s="220"/>
      <c r="BL60" s="220"/>
      <c r="BM60" s="220"/>
      <c r="BN60" s="220"/>
      <c r="BO60" s="229"/>
      <c r="BP60" s="229"/>
      <c r="BQ60" s="226">
        <v>54</v>
      </c>
      <c r="BR60" s="227"/>
      <c r="BS60" s="782"/>
      <c r="BT60" s="783"/>
      <c r="BU60" s="783"/>
      <c r="BV60" s="783"/>
      <c r="BW60" s="783"/>
      <c r="BX60" s="783"/>
      <c r="BY60" s="783"/>
      <c r="BZ60" s="783"/>
      <c r="CA60" s="783"/>
      <c r="CB60" s="783"/>
      <c r="CC60" s="783"/>
      <c r="CD60" s="783"/>
      <c r="CE60" s="783"/>
      <c r="CF60" s="783"/>
      <c r="CG60" s="784"/>
      <c r="CH60" s="785"/>
      <c r="CI60" s="786"/>
      <c r="CJ60" s="786"/>
      <c r="CK60" s="786"/>
      <c r="CL60" s="787"/>
      <c r="CM60" s="785"/>
      <c r="CN60" s="786"/>
      <c r="CO60" s="786"/>
      <c r="CP60" s="786"/>
      <c r="CQ60" s="787"/>
      <c r="CR60" s="785"/>
      <c r="CS60" s="786"/>
      <c r="CT60" s="786"/>
      <c r="CU60" s="786"/>
      <c r="CV60" s="787"/>
      <c r="CW60" s="785"/>
      <c r="CX60" s="786"/>
      <c r="CY60" s="786"/>
      <c r="CZ60" s="786"/>
      <c r="DA60" s="787"/>
      <c r="DB60" s="785"/>
      <c r="DC60" s="786"/>
      <c r="DD60" s="786"/>
      <c r="DE60" s="786"/>
      <c r="DF60" s="787"/>
      <c r="DG60" s="785"/>
      <c r="DH60" s="786"/>
      <c r="DI60" s="786"/>
      <c r="DJ60" s="786"/>
      <c r="DK60" s="787"/>
      <c r="DL60" s="785"/>
      <c r="DM60" s="786"/>
      <c r="DN60" s="786"/>
      <c r="DO60" s="786"/>
      <c r="DP60" s="787"/>
      <c r="DQ60" s="785"/>
      <c r="DR60" s="786"/>
      <c r="DS60" s="786"/>
      <c r="DT60" s="786"/>
      <c r="DU60" s="787"/>
      <c r="DV60" s="782"/>
      <c r="DW60" s="783"/>
      <c r="DX60" s="783"/>
      <c r="DY60" s="783"/>
      <c r="DZ60" s="788"/>
      <c r="EA60" s="218"/>
    </row>
    <row r="61" spans="1:131" ht="26.25" customHeight="1" thickBot="1" x14ac:dyDescent="0.2">
      <c r="A61" s="226">
        <v>34</v>
      </c>
      <c r="B61" s="749"/>
      <c r="C61" s="750"/>
      <c r="D61" s="750"/>
      <c r="E61" s="750"/>
      <c r="F61" s="750"/>
      <c r="G61" s="750"/>
      <c r="H61" s="750"/>
      <c r="I61" s="750"/>
      <c r="J61" s="750"/>
      <c r="K61" s="750"/>
      <c r="L61" s="750"/>
      <c r="M61" s="750"/>
      <c r="N61" s="750"/>
      <c r="O61" s="750"/>
      <c r="P61" s="751"/>
      <c r="Q61" s="835"/>
      <c r="R61" s="836"/>
      <c r="S61" s="836"/>
      <c r="T61" s="836"/>
      <c r="U61" s="836"/>
      <c r="V61" s="836"/>
      <c r="W61" s="836"/>
      <c r="X61" s="836"/>
      <c r="Y61" s="836"/>
      <c r="Z61" s="836"/>
      <c r="AA61" s="836"/>
      <c r="AB61" s="836"/>
      <c r="AC61" s="836"/>
      <c r="AD61" s="836"/>
      <c r="AE61" s="837"/>
      <c r="AF61" s="755"/>
      <c r="AG61" s="756"/>
      <c r="AH61" s="756"/>
      <c r="AI61" s="756"/>
      <c r="AJ61" s="757"/>
      <c r="AK61" s="839"/>
      <c r="AL61" s="836"/>
      <c r="AM61" s="836"/>
      <c r="AN61" s="836"/>
      <c r="AO61" s="836"/>
      <c r="AP61" s="836"/>
      <c r="AQ61" s="836"/>
      <c r="AR61" s="836"/>
      <c r="AS61" s="836"/>
      <c r="AT61" s="836"/>
      <c r="AU61" s="836"/>
      <c r="AV61" s="836"/>
      <c r="AW61" s="836"/>
      <c r="AX61" s="836"/>
      <c r="AY61" s="836"/>
      <c r="AZ61" s="838"/>
      <c r="BA61" s="838"/>
      <c r="BB61" s="838"/>
      <c r="BC61" s="838"/>
      <c r="BD61" s="838"/>
      <c r="BE61" s="832"/>
      <c r="BF61" s="832"/>
      <c r="BG61" s="832"/>
      <c r="BH61" s="832"/>
      <c r="BI61" s="833"/>
      <c r="BJ61" s="220"/>
      <c r="BK61" s="220"/>
      <c r="BL61" s="220"/>
      <c r="BM61" s="220"/>
      <c r="BN61" s="220"/>
      <c r="BO61" s="229"/>
      <c r="BP61" s="229"/>
      <c r="BQ61" s="226">
        <v>55</v>
      </c>
      <c r="BR61" s="227"/>
      <c r="BS61" s="782"/>
      <c r="BT61" s="783"/>
      <c r="BU61" s="783"/>
      <c r="BV61" s="783"/>
      <c r="BW61" s="783"/>
      <c r="BX61" s="783"/>
      <c r="BY61" s="783"/>
      <c r="BZ61" s="783"/>
      <c r="CA61" s="783"/>
      <c r="CB61" s="783"/>
      <c r="CC61" s="783"/>
      <c r="CD61" s="783"/>
      <c r="CE61" s="783"/>
      <c r="CF61" s="783"/>
      <c r="CG61" s="784"/>
      <c r="CH61" s="785"/>
      <c r="CI61" s="786"/>
      <c r="CJ61" s="786"/>
      <c r="CK61" s="786"/>
      <c r="CL61" s="787"/>
      <c r="CM61" s="785"/>
      <c r="CN61" s="786"/>
      <c r="CO61" s="786"/>
      <c r="CP61" s="786"/>
      <c r="CQ61" s="787"/>
      <c r="CR61" s="785"/>
      <c r="CS61" s="786"/>
      <c r="CT61" s="786"/>
      <c r="CU61" s="786"/>
      <c r="CV61" s="787"/>
      <c r="CW61" s="785"/>
      <c r="CX61" s="786"/>
      <c r="CY61" s="786"/>
      <c r="CZ61" s="786"/>
      <c r="DA61" s="787"/>
      <c r="DB61" s="785"/>
      <c r="DC61" s="786"/>
      <c r="DD61" s="786"/>
      <c r="DE61" s="786"/>
      <c r="DF61" s="787"/>
      <c r="DG61" s="785"/>
      <c r="DH61" s="786"/>
      <c r="DI61" s="786"/>
      <c r="DJ61" s="786"/>
      <c r="DK61" s="787"/>
      <c r="DL61" s="785"/>
      <c r="DM61" s="786"/>
      <c r="DN61" s="786"/>
      <c r="DO61" s="786"/>
      <c r="DP61" s="787"/>
      <c r="DQ61" s="785"/>
      <c r="DR61" s="786"/>
      <c r="DS61" s="786"/>
      <c r="DT61" s="786"/>
      <c r="DU61" s="787"/>
      <c r="DV61" s="782"/>
      <c r="DW61" s="783"/>
      <c r="DX61" s="783"/>
      <c r="DY61" s="783"/>
      <c r="DZ61" s="788"/>
      <c r="EA61" s="218"/>
    </row>
    <row r="62" spans="1:131" ht="26.25" customHeight="1" x14ac:dyDescent="0.15">
      <c r="A62" s="226">
        <v>35</v>
      </c>
      <c r="B62" s="749"/>
      <c r="C62" s="750"/>
      <c r="D62" s="750"/>
      <c r="E62" s="750"/>
      <c r="F62" s="750"/>
      <c r="G62" s="750"/>
      <c r="H62" s="750"/>
      <c r="I62" s="750"/>
      <c r="J62" s="750"/>
      <c r="K62" s="750"/>
      <c r="L62" s="750"/>
      <c r="M62" s="750"/>
      <c r="N62" s="750"/>
      <c r="O62" s="750"/>
      <c r="P62" s="751"/>
      <c r="Q62" s="835"/>
      <c r="R62" s="836"/>
      <c r="S62" s="836"/>
      <c r="T62" s="836"/>
      <c r="U62" s="836"/>
      <c r="V62" s="836"/>
      <c r="W62" s="836"/>
      <c r="X62" s="836"/>
      <c r="Y62" s="836"/>
      <c r="Z62" s="836"/>
      <c r="AA62" s="836"/>
      <c r="AB62" s="836"/>
      <c r="AC62" s="836"/>
      <c r="AD62" s="836"/>
      <c r="AE62" s="837"/>
      <c r="AF62" s="755"/>
      <c r="AG62" s="756"/>
      <c r="AH62" s="756"/>
      <c r="AI62" s="756"/>
      <c r="AJ62" s="757"/>
      <c r="AK62" s="839"/>
      <c r="AL62" s="836"/>
      <c r="AM62" s="836"/>
      <c r="AN62" s="836"/>
      <c r="AO62" s="836"/>
      <c r="AP62" s="836"/>
      <c r="AQ62" s="836"/>
      <c r="AR62" s="836"/>
      <c r="AS62" s="836"/>
      <c r="AT62" s="836"/>
      <c r="AU62" s="836"/>
      <c r="AV62" s="836"/>
      <c r="AW62" s="836"/>
      <c r="AX62" s="836"/>
      <c r="AY62" s="836"/>
      <c r="AZ62" s="838"/>
      <c r="BA62" s="838"/>
      <c r="BB62" s="838"/>
      <c r="BC62" s="838"/>
      <c r="BD62" s="838"/>
      <c r="BE62" s="832"/>
      <c r="BF62" s="832"/>
      <c r="BG62" s="832"/>
      <c r="BH62" s="832"/>
      <c r="BI62" s="833"/>
      <c r="BJ62" s="847" t="s">
        <v>395</v>
      </c>
      <c r="BK62" s="806"/>
      <c r="BL62" s="806"/>
      <c r="BM62" s="806"/>
      <c r="BN62" s="807"/>
      <c r="BO62" s="229"/>
      <c r="BP62" s="229"/>
      <c r="BQ62" s="226">
        <v>56</v>
      </c>
      <c r="BR62" s="227"/>
      <c r="BS62" s="782"/>
      <c r="BT62" s="783"/>
      <c r="BU62" s="783"/>
      <c r="BV62" s="783"/>
      <c r="BW62" s="783"/>
      <c r="BX62" s="783"/>
      <c r="BY62" s="783"/>
      <c r="BZ62" s="783"/>
      <c r="CA62" s="783"/>
      <c r="CB62" s="783"/>
      <c r="CC62" s="783"/>
      <c r="CD62" s="783"/>
      <c r="CE62" s="783"/>
      <c r="CF62" s="783"/>
      <c r="CG62" s="784"/>
      <c r="CH62" s="785"/>
      <c r="CI62" s="786"/>
      <c r="CJ62" s="786"/>
      <c r="CK62" s="786"/>
      <c r="CL62" s="787"/>
      <c r="CM62" s="785"/>
      <c r="CN62" s="786"/>
      <c r="CO62" s="786"/>
      <c r="CP62" s="786"/>
      <c r="CQ62" s="787"/>
      <c r="CR62" s="785"/>
      <c r="CS62" s="786"/>
      <c r="CT62" s="786"/>
      <c r="CU62" s="786"/>
      <c r="CV62" s="787"/>
      <c r="CW62" s="785"/>
      <c r="CX62" s="786"/>
      <c r="CY62" s="786"/>
      <c r="CZ62" s="786"/>
      <c r="DA62" s="787"/>
      <c r="DB62" s="785"/>
      <c r="DC62" s="786"/>
      <c r="DD62" s="786"/>
      <c r="DE62" s="786"/>
      <c r="DF62" s="787"/>
      <c r="DG62" s="785"/>
      <c r="DH62" s="786"/>
      <c r="DI62" s="786"/>
      <c r="DJ62" s="786"/>
      <c r="DK62" s="787"/>
      <c r="DL62" s="785"/>
      <c r="DM62" s="786"/>
      <c r="DN62" s="786"/>
      <c r="DO62" s="786"/>
      <c r="DP62" s="787"/>
      <c r="DQ62" s="785"/>
      <c r="DR62" s="786"/>
      <c r="DS62" s="786"/>
      <c r="DT62" s="786"/>
      <c r="DU62" s="787"/>
      <c r="DV62" s="782"/>
      <c r="DW62" s="783"/>
      <c r="DX62" s="783"/>
      <c r="DY62" s="783"/>
      <c r="DZ62" s="788"/>
      <c r="EA62" s="218"/>
    </row>
    <row r="63" spans="1:131" ht="26.25" customHeight="1" thickBot="1" x14ac:dyDescent="0.2">
      <c r="A63" s="228" t="s">
        <v>378</v>
      </c>
      <c r="B63" s="789" t="s">
        <v>396</v>
      </c>
      <c r="C63" s="790"/>
      <c r="D63" s="790"/>
      <c r="E63" s="790"/>
      <c r="F63" s="790"/>
      <c r="G63" s="790"/>
      <c r="H63" s="790"/>
      <c r="I63" s="790"/>
      <c r="J63" s="790"/>
      <c r="K63" s="790"/>
      <c r="L63" s="790"/>
      <c r="M63" s="790"/>
      <c r="N63" s="790"/>
      <c r="O63" s="790"/>
      <c r="P63" s="791"/>
      <c r="Q63" s="840"/>
      <c r="R63" s="841"/>
      <c r="S63" s="841"/>
      <c r="T63" s="841"/>
      <c r="U63" s="841"/>
      <c r="V63" s="841"/>
      <c r="W63" s="841"/>
      <c r="X63" s="841"/>
      <c r="Y63" s="841"/>
      <c r="Z63" s="841"/>
      <c r="AA63" s="841"/>
      <c r="AB63" s="841"/>
      <c r="AC63" s="841"/>
      <c r="AD63" s="841"/>
      <c r="AE63" s="842"/>
      <c r="AF63" s="843">
        <v>34</v>
      </c>
      <c r="AG63" s="844"/>
      <c r="AH63" s="844"/>
      <c r="AI63" s="844"/>
      <c r="AJ63" s="845"/>
      <c r="AK63" s="846"/>
      <c r="AL63" s="841"/>
      <c r="AM63" s="841"/>
      <c r="AN63" s="841"/>
      <c r="AO63" s="841"/>
      <c r="AP63" s="844">
        <v>1348</v>
      </c>
      <c r="AQ63" s="844"/>
      <c r="AR63" s="844"/>
      <c r="AS63" s="844"/>
      <c r="AT63" s="844"/>
      <c r="AU63" s="844">
        <v>801</v>
      </c>
      <c r="AV63" s="844"/>
      <c r="AW63" s="844"/>
      <c r="AX63" s="844"/>
      <c r="AY63" s="844"/>
      <c r="AZ63" s="848"/>
      <c r="BA63" s="848"/>
      <c r="BB63" s="848"/>
      <c r="BC63" s="848"/>
      <c r="BD63" s="848"/>
      <c r="BE63" s="849"/>
      <c r="BF63" s="849"/>
      <c r="BG63" s="849"/>
      <c r="BH63" s="849"/>
      <c r="BI63" s="850"/>
      <c r="BJ63" s="851" t="s">
        <v>122</v>
      </c>
      <c r="BK63" s="852"/>
      <c r="BL63" s="852"/>
      <c r="BM63" s="852"/>
      <c r="BN63" s="853"/>
      <c r="BO63" s="229"/>
      <c r="BP63" s="229"/>
      <c r="BQ63" s="226">
        <v>57</v>
      </c>
      <c r="BR63" s="227"/>
      <c r="BS63" s="782"/>
      <c r="BT63" s="783"/>
      <c r="BU63" s="783"/>
      <c r="BV63" s="783"/>
      <c r="BW63" s="783"/>
      <c r="BX63" s="783"/>
      <c r="BY63" s="783"/>
      <c r="BZ63" s="783"/>
      <c r="CA63" s="783"/>
      <c r="CB63" s="783"/>
      <c r="CC63" s="783"/>
      <c r="CD63" s="783"/>
      <c r="CE63" s="783"/>
      <c r="CF63" s="783"/>
      <c r="CG63" s="784"/>
      <c r="CH63" s="785"/>
      <c r="CI63" s="786"/>
      <c r="CJ63" s="786"/>
      <c r="CK63" s="786"/>
      <c r="CL63" s="787"/>
      <c r="CM63" s="785"/>
      <c r="CN63" s="786"/>
      <c r="CO63" s="786"/>
      <c r="CP63" s="786"/>
      <c r="CQ63" s="787"/>
      <c r="CR63" s="785"/>
      <c r="CS63" s="786"/>
      <c r="CT63" s="786"/>
      <c r="CU63" s="786"/>
      <c r="CV63" s="787"/>
      <c r="CW63" s="785"/>
      <c r="CX63" s="786"/>
      <c r="CY63" s="786"/>
      <c r="CZ63" s="786"/>
      <c r="DA63" s="787"/>
      <c r="DB63" s="785"/>
      <c r="DC63" s="786"/>
      <c r="DD63" s="786"/>
      <c r="DE63" s="786"/>
      <c r="DF63" s="787"/>
      <c r="DG63" s="785"/>
      <c r="DH63" s="786"/>
      <c r="DI63" s="786"/>
      <c r="DJ63" s="786"/>
      <c r="DK63" s="787"/>
      <c r="DL63" s="785"/>
      <c r="DM63" s="786"/>
      <c r="DN63" s="786"/>
      <c r="DO63" s="786"/>
      <c r="DP63" s="787"/>
      <c r="DQ63" s="785"/>
      <c r="DR63" s="786"/>
      <c r="DS63" s="786"/>
      <c r="DT63" s="786"/>
      <c r="DU63" s="787"/>
      <c r="DV63" s="782"/>
      <c r="DW63" s="783"/>
      <c r="DX63" s="783"/>
      <c r="DY63" s="783"/>
      <c r="DZ63" s="788"/>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782"/>
      <c r="BT64" s="783"/>
      <c r="BU64" s="783"/>
      <c r="BV64" s="783"/>
      <c r="BW64" s="783"/>
      <c r="BX64" s="783"/>
      <c r="BY64" s="783"/>
      <c r="BZ64" s="783"/>
      <c r="CA64" s="783"/>
      <c r="CB64" s="783"/>
      <c r="CC64" s="783"/>
      <c r="CD64" s="783"/>
      <c r="CE64" s="783"/>
      <c r="CF64" s="783"/>
      <c r="CG64" s="784"/>
      <c r="CH64" s="785"/>
      <c r="CI64" s="786"/>
      <c r="CJ64" s="786"/>
      <c r="CK64" s="786"/>
      <c r="CL64" s="787"/>
      <c r="CM64" s="785"/>
      <c r="CN64" s="786"/>
      <c r="CO64" s="786"/>
      <c r="CP64" s="786"/>
      <c r="CQ64" s="787"/>
      <c r="CR64" s="785"/>
      <c r="CS64" s="786"/>
      <c r="CT64" s="786"/>
      <c r="CU64" s="786"/>
      <c r="CV64" s="787"/>
      <c r="CW64" s="785"/>
      <c r="CX64" s="786"/>
      <c r="CY64" s="786"/>
      <c r="CZ64" s="786"/>
      <c r="DA64" s="787"/>
      <c r="DB64" s="785"/>
      <c r="DC64" s="786"/>
      <c r="DD64" s="786"/>
      <c r="DE64" s="786"/>
      <c r="DF64" s="787"/>
      <c r="DG64" s="785"/>
      <c r="DH64" s="786"/>
      <c r="DI64" s="786"/>
      <c r="DJ64" s="786"/>
      <c r="DK64" s="787"/>
      <c r="DL64" s="785"/>
      <c r="DM64" s="786"/>
      <c r="DN64" s="786"/>
      <c r="DO64" s="786"/>
      <c r="DP64" s="787"/>
      <c r="DQ64" s="785"/>
      <c r="DR64" s="786"/>
      <c r="DS64" s="786"/>
      <c r="DT64" s="786"/>
      <c r="DU64" s="787"/>
      <c r="DV64" s="782"/>
      <c r="DW64" s="783"/>
      <c r="DX64" s="783"/>
      <c r="DY64" s="783"/>
      <c r="DZ64" s="788"/>
      <c r="EA64" s="218"/>
    </row>
    <row r="65" spans="1:131" ht="26.25" customHeight="1" thickBot="1" x14ac:dyDescent="0.2">
      <c r="A65" s="220" t="s">
        <v>397</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782"/>
      <c r="BT65" s="783"/>
      <c r="BU65" s="783"/>
      <c r="BV65" s="783"/>
      <c r="BW65" s="783"/>
      <c r="BX65" s="783"/>
      <c r="BY65" s="783"/>
      <c r="BZ65" s="783"/>
      <c r="CA65" s="783"/>
      <c r="CB65" s="783"/>
      <c r="CC65" s="783"/>
      <c r="CD65" s="783"/>
      <c r="CE65" s="783"/>
      <c r="CF65" s="783"/>
      <c r="CG65" s="784"/>
      <c r="CH65" s="785"/>
      <c r="CI65" s="786"/>
      <c r="CJ65" s="786"/>
      <c r="CK65" s="786"/>
      <c r="CL65" s="787"/>
      <c r="CM65" s="785"/>
      <c r="CN65" s="786"/>
      <c r="CO65" s="786"/>
      <c r="CP65" s="786"/>
      <c r="CQ65" s="787"/>
      <c r="CR65" s="785"/>
      <c r="CS65" s="786"/>
      <c r="CT65" s="786"/>
      <c r="CU65" s="786"/>
      <c r="CV65" s="787"/>
      <c r="CW65" s="785"/>
      <c r="CX65" s="786"/>
      <c r="CY65" s="786"/>
      <c r="CZ65" s="786"/>
      <c r="DA65" s="787"/>
      <c r="DB65" s="785"/>
      <c r="DC65" s="786"/>
      <c r="DD65" s="786"/>
      <c r="DE65" s="786"/>
      <c r="DF65" s="787"/>
      <c r="DG65" s="785"/>
      <c r="DH65" s="786"/>
      <c r="DI65" s="786"/>
      <c r="DJ65" s="786"/>
      <c r="DK65" s="787"/>
      <c r="DL65" s="785"/>
      <c r="DM65" s="786"/>
      <c r="DN65" s="786"/>
      <c r="DO65" s="786"/>
      <c r="DP65" s="787"/>
      <c r="DQ65" s="785"/>
      <c r="DR65" s="786"/>
      <c r="DS65" s="786"/>
      <c r="DT65" s="786"/>
      <c r="DU65" s="787"/>
      <c r="DV65" s="782"/>
      <c r="DW65" s="783"/>
      <c r="DX65" s="783"/>
      <c r="DY65" s="783"/>
      <c r="DZ65" s="788"/>
      <c r="EA65" s="218"/>
    </row>
    <row r="66" spans="1:131" ht="26.25" customHeight="1" x14ac:dyDescent="0.15">
      <c r="A66" s="729" t="s">
        <v>398</v>
      </c>
      <c r="B66" s="730"/>
      <c r="C66" s="730"/>
      <c r="D66" s="730"/>
      <c r="E66" s="730"/>
      <c r="F66" s="730"/>
      <c r="G66" s="730"/>
      <c r="H66" s="730"/>
      <c r="I66" s="730"/>
      <c r="J66" s="730"/>
      <c r="K66" s="730"/>
      <c r="L66" s="730"/>
      <c r="M66" s="730"/>
      <c r="N66" s="730"/>
      <c r="O66" s="730"/>
      <c r="P66" s="731"/>
      <c r="Q66" s="725" t="s">
        <v>382</v>
      </c>
      <c r="R66" s="721"/>
      <c r="S66" s="721"/>
      <c r="T66" s="721"/>
      <c r="U66" s="722"/>
      <c r="V66" s="725" t="s">
        <v>383</v>
      </c>
      <c r="W66" s="721"/>
      <c r="X66" s="721"/>
      <c r="Y66" s="721"/>
      <c r="Z66" s="722"/>
      <c r="AA66" s="725" t="s">
        <v>384</v>
      </c>
      <c r="AB66" s="721"/>
      <c r="AC66" s="721"/>
      <c r="AD66" s="721"/>
      <c r="AE66" s="722"/>
      <c r="AF66" s="854" t="s">
        <v>385</v>
      </c>
      <c r="AG66" s="815"/>
      <c r="AH66" s="815"/>
      <c r="AI66" s="815"/>
      <c r="AJ66" s="855"/>
      <c r="AK66" s="725" t="s">
        <v>386</v>
      </c>
      <c r="AL66" s="730"/>
      <c r="AM66" s="730"/>
      <c r="AN66" s="730"/>
      <c r="AO66" s="731"/>
      <c r="AP66" s="725" t="s">
        <v>387</v>
      </c>
      <c r="AQ66" s="721"/>
      <c r="AR66" s="721"/>
      <c r="AS66" s="721"/>
      <c r="AT66" s="722"/>
      <c r="AU66" s="725" t="s">
        <v>399</v>
      </c>
      <c r="AV66" s="721"/>
      <c r="AW66" s="721"/>
      <c r="AX66" s="721"/>
      <c r="AY66" s="722"/>
      <c r="AZ66" s="725" t="s">
        <v>365</v>
      </c>
      <c r="BA66" s="721"/>
      <c r="BB66" s="721"/>
      <c r="BC66" s="721"/>
      <c r="BD66" s="727"/>
      <c r="BE66" s="229"/>
      <c r="BF66" s="229"/>
      <c r="BG66" s="229"/>
      <c r="BH66" s="229"/>
      <c r="BI66" s="229"/>
      <c r="BJ66" s="229"/>
      <c r="BK66" s="229"/>
      <c r="BL66" s="229"/>
      <c r="BM66" s="229"/>
      <c r="BN66" s="229"/>
      <c r="BO66" s="229"/>
      <c r="BP66" s="229"/>
      <c r="BQ66" s="226">
        <v>60</v>
      </c>
      <c r="BR66" s="231"/>
      <c r="BS66" s="859"/>
      <c r="BT66" s="860"/>
      <c r="BU66" s="860"/>
      <c r="BV66" s="860"/>
      <c r="BW66" s="860"/>
      <c r="BX66" s="860"/>
      <c r="BY66" s="860"/>
      <c r="BZ66" s="860"/>
      <c r="CA66" s="860"/>
      <c r="CB66" s="860"/>
      <c r="CC66" s="860"/>
      <c r="CD66" s="860"/>
      <c r="CE66" s="860"/>
      <c r="CF66" s="860"/>
      <c r="CG66" s="865"/>
      <c r="CH66" s="862"/>
      <c r="CI66" s="863"/>
      <c r="CJ66" s="863"/>
      <c r="CK66" s="863"/>
      <c r="CL66" s="864"/>
      <c r="CM66" s="862"/>
      <c r="CN66" s="863"/>
      <c r="CO66" s="863"/>
      <c r="CP66" s="863"/>
      <c r="CQ66" s="864"/>
      <c r="CR66" s="862"/>
      <c r="CS66" s="863"/>
      <c r="CT66" s="863"/>
      <c r="CU66" s="863"/>
      <c r="CV66" s="864"/>
      <c r="CW66" s="862"/>
      <c r="CX66" s="863"/>
      <c r="CY66" s="863"/>
      <c r="CZ66" s="863"/>
      <c r="DA66" s="864"/>
      <c r="DB66" s="862"/>
      <c r="DC66" s="863"/>
      <c r="DD66" s="863"/>
      <c r="DE66" s="863"/>
      <c r="DF66" s="864"/>
      <c r="DG66" s="862"/>
      <c r="DH66" s="863"/>
      <c r="DI66" s="863"/>
      <c r="DJ66" s="863"/>
      <c r="DK66" s="864"/>
      <c r="DL66" s="862"/>
      <c r="DM66" s="863"/>
      <c r="DN66" s="863"/>
      <c r="DO66" s="863"/>
      <c r="DP66" s="864"/>
      <c r="DQ66" s="862"/>
      <c r="DR66" s="863"/>
      <c r="DS66" s="863"/>
      <c r="DT66" s="863"/>
      <c r="DU66" s="864"/>
      <c r="DV66" s="859"/>
      <c r="DW66" s="860"/>
      <c r="DX66" s="860"/>
      <c r="DY66" s="860"/>
      <c r="DZ66" s="861"/>
      <c r="EA66" s="218"/>
    </row>
    <row r="67" spans="1:131" ht="26.25" customHeight="1" thickBot="1" x14ac:dyDescent="0.2">
      <c r="A67" s="732"/>
      <c r="B67" s="733"/>
      <c r="C67" s="733"/>
      <c r="D67" s="733"/>
      <c r="E67" s="733"/>
      <c r="F67" s="733"/>
      <c r="G67" s="733"/>
      <c r="H67" s="733"/>
      <c r="I67" s="733"/>
      <c r="J67" s="733"/>
      <c r="K67" s="733"/>
      <c r="L67" s="733"/>
      <c r="M67" s="733"/>
      <c r="N67" s="733"/>
      <c r="O67" s="733"/>
      <c r="P67" s="734"/>
      <c r="Q67" s="726"/>
      <c r="R67" s="723"/>
      <c r="S67" s="723"/>
      <c r="T67" s="723"/>
      <c r="U67" s="724"/>
      <c r="V67" s="726"/>
      <c r="W67" s="723"/>
      <c r="X67" s="723"/>
      <c r="Y67" s="723"/>
      <c r="Z67" s="724"/>
      <c r="AA67" s="726"/>
      <c r="AB67" s="723"/>
      <c r="AC67" s="723"/>
      <c r="AD67" s="723"/>
      <c r="AE67" s="724"/>
      <c r="AF67" s="856"/>
      <c r="AG67" s="818"/>
      <c r="AH67" s="818"/>
      <c r="AI67" s="818"/>
      <c r="AJ67" s="857"/>
      <c r="AK67" s="858"/>
      <c r="AL67" s="733"/>
      <c r="AM67" s="733"/>
      <c r="AN67" s="733"/>
      <c r="AO67" s="734"/>
      <c r="AP67" s="726"/>
      <c r="AQ67" s="723"/>
      <c r="AR67" s="723"/>
      <c r="AS67" s="723"/>
      <c r="AT67" s="724"/>
      <c r="AU67" s="726"/>
      <c r="AV67" s="723"/>
      <c r="AW67" s="723"/>
      <c r="AX67" s="723"/>
      <c r="AY67" s="724"/>
      <c r="AZ67" s="726"/>
      <c r="BA67" s="723"/>
      <c r="BB67" s="723"/>
      <c r="BC67" s="723"/>
      <c r="BD67" s="728"/>
      <c r="BE67" s="229"/>
      <c r="BF67" s="229"/>
      <c r="BG67" s="229"/>
      <c r="BH67" s="229"/>
      <c r="BI67" s="229"/>
      <c r="BJ67" s="229"/>
      <c r="BK67" s="229"/>
      <c r="BL67" s="229"/>
      <c r="BM67" s="229"/>
      <c r="BN67" s="229"/>
      <c r="BO67" s="229"/>
      <c r="BP67" s="229"/>
      <c r="BQ67" s="226">
        <v>61</v>
      </c>
      <c r="BR67" s="231"/>
      <c r="BS67" s="859"/>
      <c r="BT67" s="860"/>
      <c r="BU67" s="860"/>
      <c r="BV67" s="860"/>
      <c r="BW67" s="860"/>
      <c r="BX67" s="860"/>
      <c r="BY67" s="860"/>
      <c r="BZ67" s="860"/>
      <c r="CA67" s="860"/>
      <c r="CB67" s="860"/>
      <c r="CC67" s="860"/>
      <c r="CD67" s="860"/>
      <c r="CE67" s="860"/>
      <c r="CF67" s="860"/>
      <c r="CG67" s="865"/>
      <c r="CH67" s="862"/>
      <c r="CI67" s="863"/>
      <c r="CJ67" s="863"/>
      <c r="CK67" s="863"/>
      <c r="CL67" s="864"/>
      <c r="CM67" s="862"/>
      <c r="CN67" s="863"/>
      <c r="CO67" s="863"/>
      <c r="CP67" s="863"/>
      <c r="CQ67" s="864"/>
      <c r="CR67" s="862"/>
      <c r="CS67" s="863"/>
      <c r="CT67" s="863"/>
      <c r="CU67" s="863"/>
      <c r="CV67" s="864"/>
      <c r="CW67" s="862"/>
      <c r="CX67" s="863"/>
      <c r="CY67" s="863"/>
      <c r="CZ67" s="863"/>
      <c r="DA67" s="864"/>
      <c r="DB67" s="862"/>
      <c r="DC67" s="863"/>
      <c r="DD67" s="863"/>
      <c r="DE67" s="863"/>
      <c r="DF67" s="864"/>
      <c r="DG67" s="862"/>
      <c r="DH67" s="863"/>
      <c r="DI67" s="863"/>
      <c r="DJ67" s="863"/>
      <c r="DK67" s="864"/>
      <c r="DL67" s="862"/>
      <c r="DM67" s="863"/>
      <c r="DN67" s="863"/>
      <c r="DO67" s="863"/>
      <c r="DP67" s="864"/>
      <c r="DQ67" s="862"/>
      <c r="DR67" s="863"/>
      <c r="DS67" s="863"/>
      <c r="DT67" s="863"/>
      <c r="DU67" s="864"/>
      <c r="DV67" s="859"/>
      <c r="DW67" s="860"/>
      <c r="DX67" s="860"/>
      <c r="DY67" s="860"/>
      <c r="DZ67" s="861"/>
      <c r="EA67" s="218"/>
    </row>
    <row r="68" spans="1:131" ht="26.25" customHeight="1" thickTop="1" x14ac:dyDescent="0.15">
      <c r="A68" s="224">
        <v>1</v>
      </c>
      <c r="B68" s="869" t="s">
        <v>548</v>
      </c>
      <c r="C68" s="870"/>
      <c r="D68" s="870"/>
      <c r="E68" s="870"/>
      <c r="F68" s="870"/>
      <c r="G68" s="870"/>
      <c r="H68" s="870"/>
      <c r="I68" s="870"/>
      <c r="J68" s="870"/>
      <c r="K68" s="870"/>
      <c r="L68" s="870"/>
      <c r="M68" s="870"/>
      <c r="N68" s="870"/>
      <c r="O68" s="870"/>
      <c r="P68" s="871"/>
      <c r="Q68" s="872">
        <v>193</v>
      </c>
      <c r="R68" s="866"/>
      <c r="S68" s="866"/>
      <c r="T68" s="866"/>
      <c r="U68" s="866"/>
      <c r="V68" s="866">
        <v>190</v>
      </c>
      <c r="W68" s="866"/>
      <c r="X68" s="866"/>
      <c r="Y68" s="866"/>
      <c r="Z68" s="866"/>
      <c r="AA68" s="866">
        <v>3</v>
      </c>
      <c r="AB68" s="866"/>
      <c r="AC68" s="866"/>
      <c r="AD68" s="866"/>
      <c r="AE68" s="866"/>
      <c r="AF68" s="866">
        <v>3</v>
      </c>
      <c r="AG68" s="866"/>
      <c r="AH68" s="866"/>
      <c r="AI68" s="866"/>
      <c r="AJ68" s="866"/>
      <c r="AK68" s="866">
        <v>7</v>
      </c>
      <c r="AL68" s="866"/>
      <c r="AM68" s="866"/>
      <c r="AN68" s="866"/>
      <c r="AO68" s="866"/>
      <c r="AP68" s="866" t="s">
        <v>547</v>
      </c>
      <c r="AQ68" s="866"/>
      <c r="AR68" s="866"/>
      <c r="AS68" s="866"/>
      <c r="AT68" s="866"/>
      <c r="AU68" s="866" t="s">
        <v>547</v>
      </c>
      <c r="AV68" s="866"/>
      <c r="AW68" s="866"/>
      <c r="AX68" s="866"/>
      <c r="AY68" s="866"/>
      <c r="AZ68" s="867"/>
      <c r="BA68" s="867"/>
      <c r="BB68" s="867"/>
      <c r="BC68" s="867"/>
      <c r="BD68" s="868"/>
      <c r="BE68" s="229"/>
      <c r="BF68" s="229"/>
      <c r="BG68" s="229"/>
      <c r="BH68" s="229"/>
      <c r="BI68" s="229"/>
      <c r="BJ68" s="229"/>
      <c r="BK68" s="229"/>
      <c r="BL68" s="229"/>
      <c r="BM68" s="229"/>
      <c r="BN68" s="229"/>
      <c r="BO68" s="229"/>
      <c r="BP68" s="229"/>
      <c r="BQ68" s="226">
        <v>62</v>
      </c>
      <c r="BR68" s="231"/>
      <c r="BS68" s="859"/>
      <c r="BT68" s="860"/>
      <c r="BU68" s="860"/>
      <c r="BV68" s="860"/>
      <c r="BW68" s="860"/>
      <c r="BX68" s="860"/>
      <c r="BY68" s="860"/>
      <c r="BZ68" s="860"/>
      <c r="CA68" s="860"/>
      <c r="CB68" s="860"/>
      <c r="CC68" s="860"/>
      <c r="CD68" s="860"/>
      <c r="CE68" s="860"/>
      <c r="CF68" s="860"/>
      <c r="CG68" s="865"/>
      <c r="CH68" s="862"/>
      <c r="CI68" s="863"/>
      <c r="CJ68" s="863"/>
      <c r="CK68" s="863"/>
      <c r="CL68" s="864"/>
      <c r="CM68" s="862"/>
      <c r="CN68" s="863"/>
      <c r="CO68" s="863"/>
      <c r="CP68" s="863"/>
      <c r="CQ68" s="864"/>
      <c r="CR68" s="862"/>
      <c r="CS68" s="863"/>
      <c r="CT68" s="863"/>
      <c r="CU68" s="863"/>
      <c r="CV68" s="864"/>
      <c r="CW68" s="862"/>
      <c r="CX68" s="863"/>
      <c r="CY68" s="863"/>
      <c r="CZ68" s="863"/>
      <c r="DA68" s="864"/>
      <c r="DB68" s="862"/>
      <c r="DC68" s="863"/>
      <c r="DD68" s="863"/>
      <c r="DE68" s="863"/>
      <c r="DF68" s="864"/>
      <c r="DG68" s="862"/>
      <c r="DH68" s="863"/>
      <c r="DI68" s="863"/>
      <c r="DJ68" s="863"/>
      <c r="DK68" s="864"/>
      <c r="DL68" s="862"/>
      <c r="DM68" s="863"/>
      <c r="DN68" s="863"/>
      <c r="DO68" s="863"/>
      <c r="DP68" s="864"/>
      <c r="DQ68" s="862"/>
      <c r="DR68" s="863"/>
      <c r="DS68" s="863"/>
      <c r="DT68" s="863"/>
      <c r="DU68" s="864"/>
      <c r="DV68" s="859"/>
      <c r="DW68" s="860"/>
      <c r="DX68" s="860"/>
      <c r="DY68" s="860"/>
      <c r="DZ68" s="861"/>
      <c r="EA68" s="218"/>
    </row>
    <row r="69" spans="1:131" ht="26.25" customHeight="1" x14ac:dyDescent="0.15">
      <c r="A69" s="226">
        <v>2</v>
      </c>
      <c r="B69" s="873" t="s">
        <v>549</v>
      </c>
      <c r="C69" s="874"/>
      <c r="D69" s="874"/>
      <c r="E69" s="874"/>
      <c r="F69" s="874"/>
      <c r="G69" s="874"/>
      <c r="H69" s="874"/>
      <c r="I69" s="874"/>
      <c r="J69" s="874"/>
      <c r="K69" s="874"/>
      <c r="L69" s="874"/>
      <c r="M69" s="874"/>
      <c r="N69" s="874"/>
      <c r="O69" s="874"/>
      <c r="P69" s="875"/>
      <c r="Q69" s="876">
        <v>177</v>
      </c>
      <c r="R69" s="830"/>
      <c r="S69" s="830"/>
      <c r="T69" s="830"/>
      <c r="U69" s="830"/>
      <c r="V69" s="830">
        <v>166</v>
      </c>
      <c r="W69" s="830"/>
      <c r="X69" s="830"/>
      <c r="Y69" s="830"/>
      <c r="Z69" s="830"/>
      <c r="AA69" s="830">
        <v>11</v>
      </c>
      <c r="AB69" s="830"/>
      <c r="AC69" s="830"/>
      <c r="AD69" s="830"/>
      <c r="AE69" s="830"/>
      <c r="AF69" s="830">
        <v>11</v>
      </c>
      <c r="AG69" s="830"/>
      <c r="AH69" s="830"/>
      <c r="AI69" s="830"/>
      <c r="AJ69" s="830"/>
      <c r="AK69" s="830" t="s">
        <v>547</v>
      </c>
      <c r="AL69" s="830"/>
      <c r="AM69" s="830"/>
      <c r="AN69" s="830"/>
      <c r="AO69" s="830"/>
      <c r="AP69" s="830" t="s">
        <v>547</v>
      </c>
      <c r="AQ69" s="830"/>
      <c r="AR69" s="830"/>
      <c r="AS69" s="830"/>
      <c r="AT69" s="830"/>
      <c r="AU69" s="830" t="s">
        <v>547</v>
      </c>
      <c r="AV69" s="830"/>
      <c r="AW69" s="830"/>
      <c r="AX69" s="830"/>
      <c r="AY69" s="830"/>
      <c r="AZ69" s="832"/>
      <c r="BA69" s="832"/>
      <c r="BB69" s="832"/>
      <c r="BC69" s="832"/>
      <c r="BD69" s="833"/>
      <c r="BE69" s="229"/>
      <c r="BF69" s="229"/>
      <c r="BG69" s="229"/>
      <c r="BH69" s="229"/>
      <c r="BI69" s="229"/>
      <c r="BJ69" s="229"/>
      <c r="BK69" s="229"/>
      <c r="BL69" s="229"/>
      <c r="BM69" s="229"/>
      <c r="BN69" s="229"/>
      <c r="BO69" s="229"/>
      <c r="BP69" s="229"/>
      <c r="BQ69" s="226">
        <v>63</v>
      </c>
      <c r="BR69" s="231"/>
      <c r="BS69" s="859"/>
      <c r="BT69" s="860"/>
      <c r="BU69" s="860"/>
      <c r="BV69" s="860"/>
      <c r="BW69" s="860"/>
      <c r="BX69" s="860"/>
      <c r="BY69" s="860"/>
      <c r="BZ69" s="860"/>
      <c r="CA69" s="860"/>
      <c r="CB69" s="860"/>
      <c r="CC69" s="860"/>
      <c r="CD69" s="860"/>
      <c r="CE69" s="860"/>
      <c r="CF69" s="860"/>
      <c r="CG69" s="865"/>
      <c r="CH69" s="862"/>
      <c r="CI69" s="863"/>
      <c r="CJ69" s="863"/>
      <c r="CK69" s="863"/>
      <c r="CL69" s="864"/>
      <c r="CM69" s="862"/>
      <c r="CN69" s="863"/>
      <c r="CO69" s="863"/>
      <c r="CP69" s="863"/>
      <c r="CQ69" s="864"/>
      <c r="CR69" s="862"/>
      <c r="CS69" s="863"/>
      <c r="CT69" s="863"/>
      <c r="CU69" s="863"/>
      <c r="CV69" s="864"/>
      <c r="CW69" s="862"/>
      <c r="CX69" s="863"/>
      <c r="CY69" s="863"/>
      <c r="CZ69" s="863"/>
      <c r="DA69" s="864"/>
      <c r="DB69" s="862"/>
      <c r="DC69" s="863"/>
      <c r="DD69" s="863"/>
      <c r="DE69" s="863"/>
      <c r="DF69" s="864"/>
      <c r="DG69" s="862"/>
      <c r="DH69" s="863"/>
      <c r="DI69" s="863"/>
      <c r="DJ69" s="863"/>
      <c r="DK69" s="864"/>
      <c r="DL69" s="862"/>
      <c r="DM69" s="863"/>
      <c r="DN69" s="863"/>
      <c r="DO69" s="863"/>
      <c r="DP69" s="864"/>
      <c r="DQ69" s="862"/>
      <c r="DR69" s="863"/>
      <c r="DS69" s="863"/>
      <c r="DT69" s="863"/>
      <c r="DU69" s="864"/>
      <c r="DV69" s="859"/>
      <c r="DW69" s="860"/>
      <c r="DX69" s="860"/>
      <c r="DY69" s="860"/>
      <c r="DZ69" s="861"/>
      <c r="EA69" s="218"/>
    </row>
    <row r="70" spans="1:131" ht="26.25" customHeight="1" x14ac:dyDescent="0.15">
      <c r="A70" s="226">
        <v>3</v>
      </c>
      <c r="B70" s="873" t="s">
        <v>550</v>
      </c>
      <c r="C70" s="874"/>
      <c r="D70" s="874"/>
      <c r="E70" s="874"/>
      <c r="F70" s="874"/>
      <c r="G70" s="874"/>
      <c r="H70" s="874"/>
      <c r="I70" s="874"/>
      <c r="J70" s="874"/>
      <c r="K70" s="874"/>
      <c r="L70" s="874"/>
      <c r="M70" s="874"/>
      <c r="N70" s="874"/>
      <c r="O70" s="874"/>
      <c r="P70" s="875"/>
      <c r="Q70" s="876">
        <v>1397</v>
      </c>
      <c r="R70" s="830"/>
      <c r="S70" s="830"/>
      <c r="T70" s="830"/>
      <c r="U70" s="830"/>
      <c r="V70" s="830">
        <v>1390</v>
      </c>
      <c r="W70" s="830"/>
      <c r="X70" s="830"/>
      <c r="Y70" s="830"/>
      <c r="Z70" s="830"/>
      <c r="AA70" s="830">
        <v>7</v>
      </c>
      <c r="AB70" s="830"/>
      <c r="AC70" s="830"/>
      <c r="AD70" s="830"/>
      <c r="AE70" s="830"/>
      <c r="AF70" s="830">
        <v>7</v>
      </c>
      <c r="AG70" s="830"/>
      <c r="AH70" s="830"/>
      <c r="AI70" s="830"/>
      <c r="AJ70" s="830"/>
      <c r="AK70" s="830" t="s">
        <v>547</v>
      </c>
      <c r="AL70" s="830"/>
      <c r="AM70" s="830"/>
      <c r="AN70" s="830"/>
      <c r="AO70" s="830"/>
      <c r="AP70" s="830" t="s">
        <v>547</v>
      </c>
      <c r="AQ70" s="830"/>
      <c r="AR70" s="830"/>
      <c r="AS70" s="830"/>
      <c r="AT70" s="830"/>
      <c r="AU70" s="830" t="s">
        <v>547</v>
      </c>
      <c r="AV70" s="830"/>
      <c r="AW70" s="830"/>
      <c r="AX70" s="830"/>
      <c r="AY70" s="830"/>
      <c r="AZ70" s="832"/>
      <c r="BA70" s="832"/>
      <c r="BB70" s="832"/>
      <c r="BC70" s="832"/>
      <c r="BD70" s="833"/>
      <c r="BE70" s="229"/>
      <c r="BF70" s="229"/>
      <c r="BG70" s="229"/>
      <c r="BH70" s="229"/>
      <c r="BI70" s="229"/>
      <c r="BJ70" s="229"/>
      <c r="BK70" s="229"/>
      <c r="BL70" s="229"/>
      <c r="BM70" s="229"/>
      <c r="BN70" s="229"/>
      <c r="BO70" s="229"/>
      <c r="BP70" s="229"/>
      <c r="BQ70" s="226">
        <v>64</v>
      </c>
      <c r="BR70" s="231"/>
      <c r="BS70" s="859"/>
      <c r="BT70" s="860"/>
      <c r="BU70" s="860"/>
      <c r="BV70" s="860"/>
      <c r="BW70" s="860"/>
      <c r="BX70" s="860"/>
      <c r="BY70" s="860"/>
      <c r="BZ70" s="860"/>
      <c r="CA70" s="860"/>
      <c r="CB70" s="860"/>
      <c r="CC70" s="860"/>
      <c r="CD70" s="860"/>
      <c r="CE70" s="860"/>
      <c r="CF70" s="860"/>
      <c r="CG70" s="865"/>
      <c r="CH70" s="862"/>
      <c r="CI70" s="863"/>
      <c r="CJ70" s="863"/>
      <c r="CK70" s="863"/>
      <c r="CL70" s="864"/>
      <c r="CM70" s="862"/>
      <c r="CN70" s="863"/>
      <c r="CO70" s="863"/>
      <c r="CP70" s="863"/>
      <c r="CQ70" s="864"/>
      <c r="CR70" s="862"/>
      <c r="CS70" s="863"/>
      <c r="CT70" s="863"/>
      <c r="CU70" s="863"/>
      <c r="CV70" s="864"/>
      <c r="CW70" s="862"/>
      <c r="CX70" s="863"/>
      <c r="CY70" s="863"/>
      <c r="CZ70" s="863"/>
      <c r="DA70" s="864"/>
      <c r="DB70" s="862"/>
      <c r="DC70" s="863"/>
      <c r="DD70" s="863"/>
      <c r="DE70" s="863"/>
      <c r="DF70" s="864"/>
      <c r="DG70" s="862"/>
      <c r="DH70" s="863"/>
      <c r="DI70" s="863"/>
      <c r="DJ70" s="863"/>
      <c r="DK70" s="864"/>
      <c r="DL70" s="862"/>
      <c r="DM70" s="863"/>
      <c r="DN70" s="863"/>
      <c r="DO70" s="863"/>
      <c r="DP70" s="864"/>
      <c r="DQ70" s="862"/>
      <c r="DR70" s="863"/>
      <c r="DS70" s="863"/>
      <c r="DT70" s="863"/>
      <c r="DU70" s="864"/>
      <c r="DV70" s="859"/>
      <c r="DW70" s="860"/>
      <c r="DX70" s="860"/>
      <c r="DY70" s="860"/>
      <c r="DZ70" s="861"/>
      <c r="EA70" s="218"/>
    </row>
    <row r="71" spans="1:131" ht="26.25" customHeight="1" x14ac:dyDescent="0.15">
      <c r="A71" s="226">
        <v>4</v>
      </c>
      <c r="B71" s="873" t="s">
        <v>551</v>
      </c>
      <c r="C71" s="874"/>
      <c r="D71" s="874"/>
      <c r="E71" s="874"/>
      <c r="F71" s="874"/>
      <c r="G71" s="874"/>
      <c r="H71" s="874"/>
      <c r="I71" s="874"/>
      <c r="J71" s="874"/>
      <c r="K71" s="874"/>
      <c r="L71" s="874"/>
      <c r="M71" s="874"/>
      <c r="N71" s="874"/>
      <c r="O71" s="874"/>
      <c r="P71" s="875"/>
      <c r="Q71" s="876">
        <v>16</v>
      </c>
      <c r="R71" s="830"/>
      <c r="S71" s="830"/>
      <c r="T71" s="830"/>
      <c r="U71" s="830"/>
      <c r="V71" s="830">
        <v>16</v>
      </c>
      <c r="W71" s="830"/>
      <c r="X71" s="830"/>
      <c r="Y71" s="830"/>
      <c r="Z71" s="830"/>
      <c r="AA71" s="830" t="s">
        <v>547</v>
      </c>
      <c r="AB71" s="830"/>
      <c r="AC71" s="830"/>
      <c r="AD71" s="830"/>
      <c r="AE71" s="830"/>
      <c r="AF71" s="830" t="s">
        <v>547</v>
      </c>
      <c r="AG71" s="830"/>
      <c r="AH71" s="830"/>
      <c r="AI71" s="830"/>
      <c r="AJ71" s="830"/>
      <c r="AK71" s="830" t="s">
        <v>547</v>
      </c>
      <c r="AL71" s="830"/>
      <c r="AM71" s="830"/>
      <c r="AN71" s="830"/>
      <c r="AO71" s="830"/>
      <c r="AP71" s="830" t="s">
        <v>547</v>
      </c>
      <c r="AQ71" s="830"/>
      <c r="AR71" s="830"/>
      <c r="AS71" s="830"/>
      <c r="AT71" s="830"/>
      <c r="AU71" s="830" t="s">
        <v>547</v>
      </c>
      <c r="AV71" s="830"/>
      <c r="AW71" s="830"/>
      <c r="AX71" s="830"/>
      <c r="AY71" s="830"/>
      <c r="AZ71" s="832"/>
      <c r="BA71" s="832"/>
      <c r="BB71" s="832"/>
      <c r="BC71" s="832"/>
      <c r="BD71" s="833"/>
      <c r="BE71" s="229"/>
      <c r="BF71" s="229"/>
      <c r="BG71" s="229"/>
      <c r="BH71" s="229"/>
      <c r="BI71" s="229"/>
      <c r="BJ71" s="229"/>
      <c r="BK71" s="229"/>
      <c r="BL71" s="229"/>
      <c r="BM71" s="229"/>
      <c r="BN71" s="229"/>
      <c r="BO71" s="229"/>
      <c r="BP71" s="229"/>
      <c r="BQ71" s="226">
        <v>65</v>
      </c>
      <c r="BR71" s="231"/>
      <c r="BS71" s="859"/>
      <c r="BT71" s="860"/>
      <c r="BU71" s="860"/>
      <c r="BV71" s="860"/>
      <c r="BW71" s="860"/>
      <c r="BX71" s="860"/>
      <c r="BY71" s="860"/>
      <c r="BZ71" s="860"/>
      <c r="CA71" s="860"/>
      <c r="CB71" s="860"/>
      <c r="CC71" s="860"/>
      <c r="CD71" s="860"/>
      <c r="CE71" s="860"/>
      <c r="CF71" s="860"/>
      <c r="CG71" s="865"/>
      <c r="CH71" s="862"/>
      <c r="CI71" s="863"/>
      <c r="CJ71" s="863"/>
      <c r="CK71" s="863"/>
      <c r="CL71" s="864"/>
      <c r="CM71" s="862"/>
      <c r="CN71" s="863"/>
      <c r="CO71" s="863"/>
      <c r="CP71" s="863"/>
      <c r="CQ71" s="864"/>
      <c r="CR71" s="862"/>
      <c r="CS71" s="863"/>
      <c r="CT71" s="863"/>
      <c r="CU71" s="863"/>
      <c r="CV71" s="864"/>
      <c r="CW71" s="862"/>
      <c r="CX71" s="863"/>
      <c r="CY71" s="863"/>
      <c r="CZ71" s="863"/>
      <c r="DA71" s="864"/>
      <c r="DB71" s="862"/>
      <c r="DC71" s="863"/>
      <c r="DD71" s="863"/>
      <c r="DE71" s="863"/>
      <c r="DF71" s="864"/>
      <c r="DG71" s="862"/>
      <c r="DH71" s="863"/>
      <c r="DI71" s="863"/>
      <c r="DJ71" s="863"/>
      <c r="DK71" s="864"/>
      <c r="DL71" s="862"/>
      <c r="DM71" s="863"/>
      <c r="DN71" s="863"/>
      <c r="DO71" s="863"/>
      <c r="DP71" s="864"/>
      <c r="DQ71" s="862"/>
      <c r="DR71" s="863"/>
      <c r="DS71" s="863"/>
      <c r="DT71" s="863"/>
      <c r="DU71" s="864"/>
      <c r="DV71" s="859"/>
      <c r="DW71" s="860"/>
      <c r="DX71" s="860"/>
      <c r="DY71" s="860"/>
      <c r="DZ71" s="861"/>
      <c r="EA71" s="218"/>
    </row>
    <row r="72" spans="1:131" ht="26.25" customHeight="1" x14ac:dyDescent="0.15">
      <c r="A72" s="226">
        <v>5</v>
      </c>
      <c r="B72" s="873"/>
      <c r="C72" s="874"/>
      <c r="D72" s="874"/>
      <c r="E72" s="874"/>
      <c r="F72" s="874"/>
      <c r="G72" s="874"/>
      <c r="H72" s="874"/>
      <c r="I72" s="874"/>
      <c r="J72" s="874"/>
      <c r="K72" s="874"/>
      <c r="L72" s="874"/>
      <c r="M72" s="874"/>
      <c r="N72" s="874"/>
      <c r="O72" s="874"/>
      <c r="P72" s="875"/>
      <c r="Q72" s="876"/>
      <c r="R72" s="830"/>
      <c r="S72" s="830"/>
      <c r="T72" s="830"/>
      <c r="U72" s="830"/>
      <c r="V72" s="830"/>
      <c r="W72" s="830"/>
      <c r="X72" s="830"/>
      <c r="Y72" s="830"/>
      <c r="Z72" s="830"/>
      <c r="AA72" s="830"/>
      <c r="AB72" s="830"/>
      <c r="AC72" s="830"/>
      <c r="AD72" s="830"/>
      <c r="AE72" s="830"/>
      <c r="AF72" s="830"/>
      <c r="AG72" s="830"/>
      <c r="AH72" s="830"/>
      <c r="AI72" s="830"/>
      <c r="AJ72" s="830"/>
      <c r="AK72" s="830"/>
      <c r="AL72" s="830"/>
      <c r="AM72" s="830"/>
      <c r="AN72" s="830"/>
      <c r="AO72" s="830"/>
      <c r="AP72" s="830"/>
      <c r="AQ72" s="830"/>
      <c r="AR72" s="830"/>
      <c r="AS72" s="830"/>
      <c r="AT72" s="830"/>
      <c r="AU72" s="830"/>
      <c r="AV72" s="830"/>
      <c r="AW72" s="830"/>
      <c r="AX72" s="830"/>
      <c r="AY72" s="830"/>
      <c r="AZ72" s="832"/>
      <c r="BA72" s="832"/>
      <c r="BB72" s="832"/>
      <c r="BC72" s="832"/>
      <c r="BD72" s="833"/>
      <c r="BE72" s="229"/>
      <c r="BF72" s="229"/>
      <c r="BG72" s="229"/>
      <c r="BH72" s="229"/>
      <c r="BI72" s="229"/>
      <c r="BJ72" s="229"/>
      <c r="BK72" s="229"/>
      <c r="BL72" s="229"/>
      <c r="BM72" s="229"/>
      <c r="BN72" s="229"/>
      <c r="BO72" s="229"/>
      <c r="BP72" s="229"/>
      <c r="BQ72" s="226">
        <v>66</v>
      </c>
      <c r="BR72" s="231"/>
      <c r="BS72" s="859"/>
      <c r="BT72" s="860"/>
      <c r="BU72" s="860"/>
      <c r="BV72" s="860"/>
      <c r="BW72" s="860"/>
      <c r="BX72" s="860"/>
      <c r="BY72" s="860"/>
      <c r="BZ72" s="860"/>
      <c r="CA72" s="860"/>
      <c r="CB72" s="860"/>
      <c r="CC72" s="860"/>
      <c r="CD72" s="860"/>
      <c r="CE72" s="860"/>
      <c r="CF72" s="860"/>
      <c r="CG72" s="865"/>
      <c r="CH72" s="862"/>
      <c r="CI72" s="863"/>
      <c r="CJ72" s="863"/>
      <c r="CK72" s="863"/>
      <c r="CL72" s="864"/>
      <c r="CM72" s="862"/>
      <c r="CN72" s="863"/>
      <c r="CO72" s="863"/>
      <c r="CP72" s="863"/>
      <c r="CQ72" s="864"/>
      <c r="CR72" s="862"/>
      <c r="CS72" s="863"/>
      <c r="CT72" s="863"/>
      <c r="CU72" s="863"/>
      <c r="CV72" s="864"/>
      <c r="CW72" s="862"/>
      <c r="CX72" s="863"/>
      <c r="CY72" s="863"/>
      <c r="CZ72" s="863"/>
      <c r="DA72" s="864"/>
      <c r="DB72" s="862"/>
      <c r="DC72" s="863"/>
      <c r="DD72" s="863"/>
      <c r="DE72" s="863"/>
      <c r="DF72" s="864"/>
      <c r="DG72" s="862"/>
      <c r="DH72" s="863"/>
      <c r="DI72" s="863"/>
      <c r="DJ72" s="863"/>
      <c r="DK72" s="864"/>
      <c r="DL72" s="862"/>
      <c r="DM72" s="863"/>
      <c r="DN72" s="863"/>
      <c r="DO72" s="863"/>
      <c r="DP72" s="864"/>
      <c r="DQ72" s="862"/>
      <c r="DR72" s="863"/>
      <c r="DS72" s="863"/>
      <c r="DT72" s="863"/>
      <c r="DU72" s="864"/>
      <c r="DV72" s="859"/>
      <c r="DW72" s="860"/>
      <c r="DX72" s="860"/>
      <c r="DY72" s="860"/>
      <c r="DZ72" s="861"/>
      <c r="EA72" s="218"/>
    </row>
    <row r="73" spans="1:131" ht="26.25" customHeight="1" x14ac:dyDescent="0.15">
      <c r="A73" s="226">
        <v>6</v>
      </c>
      <c r="B73" s="873"/>
      <c r="C73" s="874"/>
      <c r="D73" s="874"/>
      <c r="E73" s="874"/>
      <c r="F73" s="874"/>
      <c r="G73" s="874"/>
      <c r="H73" s="874"/>
      <c r="I73" s="874"/>
      <c r="J73" s="874"/>
      <c r="K73" s="874"/>
      <c r="L73" s="874"/>
      <c r="M73" s="874"/>
      <c r="N73" s="874"/>
      <c r="O73" s="874"/>
      <c r="P73" s="875"/>
      <c r="Q73" s="876"/>
      <c r="R73" s="830"/>
      <c r="S73" s="830"/>
      <c r="T73" s="830"/>
      <c r="U73" s="830"/>
      <c r="V73" s="830"/>
      <c r="W73" s="830"/>
      <c r="X73" s="830"/>
      <c r="Y73" s="830"/>
      <c r="Z73" s="830"/>
      <c r="AA73" s="830"/>
      <c r="AB73" s="830"/>
      <c r="AC73" s="830"/>
      <c r="AD73" s="830"/>
      <c r="AE73" s="830"/>
      <c r="AF73" s="830"/>
      <c r="AG73" s="830"/>
      <c r="AH73" s="830"/>
      <c r="AI73" s="830"/>
      <c r="AJ73" s="830"/>
      <c r="AK73" s="830"/>
      <c r="AL73" s="830"/>
      <c r="AM73" s="830"/>
      <c r="AN73" s="830"/>
      <c r="AO73" s="830"/>
      <c r="AP73" s="830"/>
      <c r="AQ73" s="830"/>
      <c r="AR73" s="830"/>
      <c r="AS73" s="830"/>
      <c r="AT73" s="830"/>
      <c r="AU73" s="830"/>
      <c r="AV73" s="830"/>
      <c r="AW73" s="830"/>
      <c r="AX73" s="830"/>
      <c r="AY73" s="830"/>
      <c r="AZ73" s="832"/>
      <c r="BA73" s="832"/>
      <c r="BB73" s="832"/>
      <c r="BC73" s="832"/>
      <c r="BD73" s="833"/>
      <c r="BE73" s="229"/>
      <c r="BF73" s="229"/>
      <c r="BG73" s="229"/>
      <c r="BH73" s="229"/>
      <c r="BI73" s="229"/>
      <c r="BJ73" s="229"/>
      <c r="BK73" s="229"/>
      <c r="BL73" s="229"/>
      <c r="BM73" s="229"/>
      <c r="BN73" s="229"/>
      <c r="BO73" s="229"/>
      <c r="BP73" s="229"/>
      <c r="BQ73" s="226">
        <v>67</v>
      </c>
      <c r="BR73" s="231"/>
      <c r="BS73" s="859"/>
      <c r="BT73" s="860"/>
      <c r="BU73" s="860"/>
      <c r="BV73" s="860"/>
      <c r="BW73" s="860"/>
      <c r="BX73" s="860"/>
      <c r="BY73" s="860"/>
      <c r="BZ73" s="860"/>
      <c r="CA73" s="860"/>
      <c r="CB73" s="860"/>
      <c r="CC73" s="860"/>
      <c r="CD73" s="860"/>
      <c r="CE73" s="860"/>
      <c r="CF73" s="860"/>
      <c r="CG73" s="865"/>
      <c r="CH73" s="862"/>
      <c r="CI73" s="863"/>
      <c r="CJ73" s="863"/>
      <c r="CK73" s="863"/>
      <c r="CL73" s="864"/>
      <c r="CM73" s="862"/>
      <c r="CN73" s="863"/>
      <c r="CO73" s="863"/>
      <c r="CP73" s="863"/>
      <c r="CQ73" s="864"/>
      <c r="CR73" s="862"/>
      <c r="CS73" s="863"/>
      <c r="CT73" s="863"/>
      <c r="CU73" s="863"/>
      <c r="CV73" s="864"/>
      <c r="CW73" s="862"/>
      <c r="CX73" s="863"/>
      <c r="CY73" s="863"/>
      <c r="CZ73" s="863"/>
      <c r="DA73" s="864"/>
      <c r="DB73" s="862"/>
      <c r="DC73" s="863"/>
      <c r="DD73" s="863"/>
      <c r="DE73" s="863"/>
      <c r="DF73" s="864"/>
      <c r="DG73" s="862"/>
      <c r="DH73" s="863"/>
      <c r="DI73" s="863"/>
      <c r="DJ73" s="863"/>
      <c r="DK73" s="864"/>
      <c r="DL73" s="862"/>
      <c r="DM73" s="863"/>
      <c r="DN73" s="863"/>
      <c r="DO73" s="863"/>
      <c r="DP73" s="864"/>
      <c r="DQ73" s="862"/>
      <c r="DR73" s="863"/>
      <c r="DS73" s="863"/>
      <c r="DT73" s="863"/>
      <c r="DU73" s="864"/>
      <c r="DV73" s="859"/>
      <c r="DW73" s="860"/>
      <c r="DX73" s="860"/>
      <c r="DY73" s="860"/>
      <c r="DZ73" s="861"/>
      <c r="EA73" s="218"/>
    </row>
    <row r="74" spans="1:131" ht="26.25" customHeight="1" x14ac:dyDescent="0.15">
      <c r="A74" s="226">
        <v>7</v>
      </c>
      <c r="B74" s="873"/>
      <c r="C74" s="874"/>
      <c r="D74" s="874"/>
      <c r="E74" s="874"/>
      <c r="F74" s="874"/>
      <c r="G74" s="874"/>
      <c r="H74" s="874"/>
      <c r="I74" s="874"/>
      <c r="J74" s="874"/>
      <c r="K74" s="874"/>
      <c r="L74" s="874"/>
      <c r="M74" s="874"/>
      <c r="N74" s="874"/>
      <c r="O74" s="874"/>
      <c r="P74" s="875"/>
      <c r="Q74" s="876"/>
      <c r="R74" s="830"/>
      <c r="S74" s="830"/>
      <c r="T74" s="830"/>
      <c r="U74" s="830"/>
      <c r="V74" s="830"/>
      <c r="W74" s="830"/>
      <c r="X74" s="830"/>
      <c r="Y74" s="830"/>
      <c r="Z74" s="830"/>
      <c r="AA74" s="830"/>
      <c r="AB74" s="830"/>
      <c r="AC74" s="830"/>
      <c r="AD74" s="830"/>
      <c r="AE74" s="830"/>
      <c r="AF74" s="830"/>
      <c r="AG74" s="830"/>
      <c r="AH74" s="830"/>
      <c r="AI74" s="830"/>
      <c r="AJ74" s="830"/>
      <c r="AK74" s="830"/>
      <c r="AL74" s="830"/>
      <c r="AM74" s="830"/>
      <c r="AN74" s="830"/>
      <c r="AO74" s="830"/>
      <c r="AP74" s="830"/>
      <c r="AQ74" s="830"/>
      <c r="AR74" s="830"/>
      <c r="AS74" s="830"/>
      <c r="AT74" s="830"/>
      <c r="AU74" s="830"/>
      <c r="AV74" s="830"/>
      <c r="AW74" s="830"/>
      <c r="AX74" s="830"/>
      <c r="AY74" s="830"/>
      <c r="AZ74" s="832"/>
      <c r="BA74" s="832"/>
      <c r="BB74" s="832"/>
      <c r="BC74" s="832"/>
      <c r="BD74" s="833"/>
      <c r="BE74" s="229"/>
      <c r="BF74" s="229"/>
      <c r="BG74" s="229"/>
      <c r="BH74" s="229"/>
      <c r="BI74" s="229"/>
      <c r="BJ74" s="229"/>
      <c r="BK74" s="229"/>
      <c r="BL74" s="229"/>
      <c r="BM74" s="229"/>
      <c r="BN74" s="229"/>
      <c r="BO74" s="229"/>
      <c r="BP74" s="229"/>
      <c r="BQ74" s="226">
        <v>68</v>
      </c>
      <c r="BR74" s="231"/>
      <c r="BS74" s="859"/>
      <c r="BT74" s="860"/>
      <c r="BU74" s="860"/>
      <c r="BV74" s="860"/>
      <c r="BW74" s="860"/>
      <c r="BX74" s="860"/>
      <c r="BY74" s="860"/>
      <c r="BZ74" s="860"/>
      <c r="CA74" s="860"/>
      <c r="CB74" s="860"/>
      <c r="CC74" s="860"/>
      <c r="CD74" s="860"/>
      <c r="CE74" s="860"/>
      <c r="CF74" s="860"/>
      <c r="CG74" s="865"/>
      <c r="CH74" s="862"/>
      <c r="CI74" s="863"/>
      <c r="CJ74" s="863"/>
      <c r="CK74" s="863"/>
      <c r="CL74" s="864"/>
      <c r="CM74" s="862"/>
      <c r="CN74" s="863"/>
      <c r="CO74" s="863"/>
      <c r="CP74" s="863"/>
      <c r="CQ74" s="864"/>
      <c r="CR74" s="862"/>
      <c r="CS74" s="863"/>
      <c r="CT74" s="863"/>
      <c r="CU74" s="863"/>
      <c r="CV74" s="864"/>
      <c r="CW74" s="862"/>
      <c r="CX74" s="863"/>
      <c r="CY74" s="863"/>
      <c r="CZ74" s="863"/>
      <c r="DA74" s="864"/>
      <c r="DB74" s="862"/>
      <c r="DC74" s="863"/>
      <c r="DD74" s="863"/>
      <c r="DE74" s="863"/>
      <c r="DF74" s="864"/>
      <c r="DG74" s="862"/>
      <c r="DH74" s="863"/>
      <c r="DI74" s="863"/>
      <c r="DJ74" s="863"/>
      <c r="DK74" s="864"/>
      <c r="DL74" s="862"/>
      <c r="DM74" s="863"/>
      <c r="DN74" s="863"/>
      <c r="DO74" s="863"/>
      <c r="DP74" s="864"/>
      <c r="DQ74" s="862"/>
      <c r="DR74" s="863"/>
      <c r="DS74" s="863"/>
      <c r="DT74" s="863"/>
      <c r="DU74" s="864"/>
      <c r="DV74" s="859"/>
      <c r="DW74" s="860"/>
      <c r="DX74" s="860"/>
      <c r="DY74" s="860"/>
      <c r="DZ74" s="861"/>
      <c r="EA74" s="218"/>
    </row>
    <row r="75" spans="1:131" ht="26.25" customHeight="1" x14ac:dyDescent="0.15">
      <c r="A75" s="226">
        <v>8</v>
      </c>
      <c r="B75" s="873"/>
      <c r="C75" s="874"/>
      <c r="D75" s="874"/>
      <c r="E75" s="874"/>
      <c r="F75" s="874"/>
      <c r="G75" s="874"/>
      <c r="H75" s="874"/>
      <c r="I75" s="874"/>
      <c r="J75" s="874"/>
      <c r="K75" s="874"/>
      <c r="L75" s="874"/>
      <c r="M75" s="874"/>
      <c r="N75" s="874"/>
      <c r="O75" s="874"/>
      <c r="P75" s="875"/>
      <c r="Q75" s="877"/>
      <c r="R75" s="878"/>
      <c r="S75" s="878"/>
      <c r="T75" s="878"/>
      <c r="U75" s="834"/>
      <c r="V75" s="879"/>
      <c r="W75" s="878"/>
      <c r="X75" s="878"/>
      <c r="Y75" s="878"/>
      <c r="Z75" s="834"/>
      <c r="AA75" s="879"/>
      <c r="AB75" s="878"/>
      <c r="AC75" s="878"/>
      <c r="AD75" s="878"/>
      <c r="AE75" s="834"/>
      <c r="AF75" s="879"/>
      <c r="AG75" s="878"/>
      <c r="AH75" s="878"/>
      <c r="AI75" s="878"/>
      <c r="AJ75" s="834"/>
      <c r="AK75" s="879"/>
      <c r="AL75" s="878"/>
      <c r="AM75" s="878"/>
      <c r="AN75" s="878"/>
      <c r="AO75" s="834"/>
      <c r="AP75" s="879"/>
      <c r="AQ75" s="878"/>
      <c r="AR75" s="878"/>
      <c r="AS75" s="878"/>
      <c r="AT75" s="834"/>
      <c r="AU75" s="879"/>
      <c r="AV75" s="878"/>
      <c r="AW75" s="878"/>
      <c r="AX75" s="878"/>
      <c r="AY75" s="834"/>
      <c r="AZ75" s="832"/>
      <c r="BA75" s="832"/>
      <c r="BB75" s="832"/>
      <c r="BC75" s="832"/>
      <c r="BD75" s="833"/>
      <c r="BE75" s="229"/>
      <c r="BF75" s="229"/>
      <c r="BG75" s="229"/>
      <c r="BH75" s="229"/>
      <c r="BI75" s="229"/>
      <c r="BJ75" s="229"/>
      <c r="BK75" s="229"/>
      <c r="BL75" s="229"/>
      <c r="BM75" s="229"/>
      <c r="BN75" s="229"/>
      <c r="BO75" s="229"/>
      <c r="BP75" s="229"/>
      <c r="BQ75" s="226">
        <v>69</v>
      </c>
      <c r="BR75" s="231"/>
      <c r="BS75" s="859"/>
      <c r="BT75" s="860"/>
      <c r="BU75" s="860"/>
      <c r="BV75" s="860"/>
      <c r="BW75" s="860"/>
      <c r="BX75" s="860"/>
      <c r="BY75" s="860"/>
      <c r="BZ75" s="860"/>
      <c r="CA75" s="860"/>
      <c r="CB75" s="860"/>
      <c r="CC75" s="860"/>
      <c r="CD75" s="860"/>
      <c r="CE75" s="860"/>
      <c r="CF75" s="860"/>
      <c r="CG75" s="865"/>
      <c r="CH75" s="862"/>
      <c r="CI75" s="863"/>
      <c r="CJ75" s="863"/>
      <c r="CK75" s="863"/>
      <c r="CL75" s="864"/>
      <c r="CM75" s="862"/>
      <c r="CN75" s="863"/>
      <c r="CO75" s="863"/>
      <c r="CP75" s="863"/>
      <c r="CQ75" s="864"/>
      <c r="CR75" s="862"/>
      <c r="CS75" s="863"/>
      <c r="CT75" s="863"/>
      <c r="CU75" s="863"/>
      <c r="CV75" s="864"/>
      <c r="CW75" s="862"/>
      <c r="CX75" s="863"/>
      <c r="CY75" s="863"/>
      <c r="CZ75" s="863"/>
      <c r="DA75" s="864"/>
      <c r="DB75" s="862"/>
      <c r="DC75" s="863"/>
      <c r="DD75" s="863"/>
      <c r="DE75" s="863"/>
      <c r="DF75" s="864"/>
      <c r="DG75" s="862"/>
      <c r="DH75" s="863"/>
      <c r="DI75" s="863"/>
      <c r="DJ75" s="863"/>
      <c r="DK75" s="864"/>
      <c r="DL75" s="862"/>
      <c r="DM75" s="863"/>
      <c r="DN75" s="863"/>
      <c r="DO75" s="863"/>
      <c r="DP75" s="864"/>
      <c r="DQ75" s="862"/>
      <c r="DR75" s="863"/>
      <c r="DS75" s="863"/>
      <c r="DT75" s="863"/>
      <c r="DU75" s="864"/>
      <c r="DV75" s="859"/>
      <c r="DW75" s="860"/>
      <c r="DX75" s="860"/>
      <c r="DY75" s="860"/>
      <c r="DZ75" s="861"/>
      <c r="EA75" s="218"/>
    </row>
    <row r="76" spans="1:131" ht="26.25" customHeight="1" x14ac:dyDescent="0.15">
      <c r="A76" s="226">
        <v>9</v>
      </c>
      <c r="B76" s="873"/>
      <c r="C76" s="874"/>
      <c r="D76" s="874"/>
      <c r="E76" s="874"/>
      <c r="F76" s="874"/>
      <c r="G76" s="874"/>
      <c r="H76" s="874"/>
      <c r="I76" s="874"/>
      <c r="J76" s="874"/>
      <c r="K76" s="874"/>
      <c r="L76" s="874"/>
      <c r="M76" s="874"/>
      <c r="N76" s="874"/>
      <c r="O76" s="874"/>
      <c r="P76" s="875"/>
      <c r="Q76" s="877"/>
      <c r="R76" s="878"/>
      <c r="S76" s="878"/>
      <c r="T76" s="878"/>
      <c r="U76" s="834"/>
      <c r="V76" s="879"/>
      <c r="W76" s="878"/>
      <c r="X76" s="878"/>
      <c r="Y76" s="878"/>
      <c r="Z76" s="834"/>
      <c r="AA76" s="879"/>
      <c r="AB76" s="878"/>
      <c r="AC76" s="878"/>
      <c r="AD76" s="878"/>
      <c r="AE76" s="834"/>
      <c r="AF76" s="879"/>
      <c r="AG76" s="878"/>
      <c r="AH76" s="878"/>
      <c r="AI76" s="878"/>
      <c r="AJ76" s="834"/>
      <c r="AK76" s="879"/>
      <c r="AL76" s="878"/>
      <c r="AM76" s="878"/>
      <c r="AN76" s="878"/>
      <c r="AO76" s="834"/>
      <c r="AP76" s="879"/>
      <c r="AQ76" s="878"/>
      <c r="AR76" s="878"/>
      <c r="AS76" s="878"/>
      <c r="AT76" s="834"/>
      <c r="AU76" s="879"/>
      <c r="AV76" s="878"/>
      <c r="AW76" s="878"/>
      <c r="AX76" s="878"/>
      <c r="AY76" s="834"/>
      <c r="AZ76" s="832"/>
      <c r="BA76" s="832"/>
      <c r="BB76" s="832"/>
      <c r="BC76" s="832"/>
      <c r="BD76" s="833"/>
      <c r="BE76" s="229"/>
      <c r="BF76" s="229"/>
      <c r="BG76" s="229"/>
      <c r="BH76" s="229"/>
      <c r="BI76" s="229"/>
      <c r="BJ76" s="229"/>
      <c r="BK76" s="229"/>
      <c r="BL76" s="229"/>
      <c r="BM76" s="229"/>
      <c r="BN76" s="229"/>
      <c r="BO76" s="229"/>
      <c r="BP76" s="229"/>
      <c r="BQ76" s="226">
        <v>70</v>
      </c>
      <c r="BR76" s="231"/>
      <c r="BS76" s="859"/>
      <c r="BT76" s="860"/>
      <c r="BU76" s="860"/>
      <c r="BV76" s="860"/>
      <c r="BW76" s="860"/>
      <c r="BX76" s="860"/>
      <c r="BY76" s="860"/>
      <c r="BZ76" s="860"/>
      <c r="CA76" s="860"/>
      <c r="CB76" s="860"/>
      <c r="CC76" s="860"/>
      <c r="CD76" s="860"/>
      <c r="CE76" s="860"/>
      <c r="CF76" s="860"/>
      <c r="CG76" s="865"/>
      <c r="CH76" s="862"/>
      <c r="CI76" s="863"/>
      <c r="CJ76" s="863"/>
      <c r="CK76" s="863"/>
      <c r="CL76" s="864"/>
      <c r="CM76" s="862"/>
      <c r="CN76" s="863"/>
      <c r="CO76" s="863"/>
      <c r="CP76" s="863"/>
      <c r="CQ76" s="864"/>
      <c r="CR76" s="862"/>
      <c r="CS76" s="863"/>
      <c r="CT76" s="863"/>
      <c r="CU76" s="863"/>
      <c r="CV76" s="864"/>
      <c r="CW76" s="862"/>
      <c r="CX76" s="863"/>
      <c r="CY76" s="863"/>
      <c r="CZ76" s="863"/>
      <c r="DA76" s="864"/>
      <c r="DB76" s="862"/>
      <c r="DC76" s="863"/>
      <c r="DD76" s="863"/>
      <c r="DE76" s="863"/>
      <c r="DF76" s="864"/>
      <c r="DG76" s="862"/>
      <c r="DH76" s="863"/>
      <c r="DI76" s="863"/>
      <c r="DJ76" s="863"/>
      <c r="DK76" s="864"/>
      <c r="DL76" s="862"/>
      <c r="DM76" s="863"/>
      <c r="DN76" s="863"/>
      <c r="DO76" s="863"/>
      <c r="DP76" s="864"/>
      <c r="DQ76" s="862"/>
      <c r="DR76" s="863"/>
      <c r="DS76" s="863"/>
      <c r="DT76" s="863"/>
      <c r="DU76" s="864"/>
      <c r="DV76" s="859"/>
      <c r="DW76" s="860"/>
      <c r="DX76" s="860"/>
      <c r="DY76" s="860"/>
      <c r="DZ76" s="861"/>
      <c r="EA76" s="218"/>
    </row>
    <row r="77" spans="1:131" ht="26.25" customHeight="1" x14ac:dyDescent="0.15">
      <c r="A77" s="226">
        <v>10</v>
      </c>
      <c r="B77" s="873"/>
      <c r="C77" s="874"/>
      <c r="D77" s="874"/>
      <c r="E77" s="874"/>
      <c r="F77" s="874"/>
      <c r="G77" s="874"/>
      <c r="H77" s="874"/>
      <c r="I77" s="874"/>
      <c r="J77" s="874"/>
      <c r="K77" s="874"/>
      <c r="L77" s="874"/>
      <c r="M77" s="874"/>
      <c r="N77" s="874"/>
      <c r="O77" s="874"/>
      <c r="P77" s="875"/>
      <c r="Q77" s="877"/>
      <c r="R77" s="878"/>
      <c r="S77" s="878"/>
      <c r="T77" s="878"/>
      <c r="U77" s="834"/>
      <c r="V77" s="879"/>
      <c r="W77" s="878"/>
      <c r="X77" s="878"/>
      <c r="Y77" s="878"/>
      <c r="Z77" s="834"/>
      <c r="AA77" s="879"/>
      <c r="AB77" s="878"/>
      <c r="AC77" s="878"/>
      <c r="AD77" s="878"/>
      <c r="AE77" s="834"/>
      <c r="AF77" s="879"/>
      <c r="AG77" s="878"/>
      <c r="AH77" s="878"/>
      <c r="AI77" s="878"/>
      <c r="AJ77" s="834"/>
      <c r="AK77" s="879"/>
      <c r="AL77" s="878"/>
      <c r="AM77" s="878"/>
      <c r="AN77" s="878"/>
      <c r="AO77" s="834"/>
      <c r="AP77" s="879"/>
      <c r="AQ77" s="878"/>
      <c r="AR77" s="878"/>
      <c r="AS77" s="878"/>
      <c r="AT77" s="834"/>
      <c r="AU77" s="879"/>
      <c r="AV77" s="878"/>
      <c r="AW77" s="878"/>
      <c r="AX77" s="878"/>
      <c r="AY77" s="834"/>
      <c r="AZ77" s="832"/>
      <c r="BA77" s="832"/>
      <c r="BB77" s="832"/>
      <c r="BC77" s="832"/>
      <c r="BD77" s="833"/>
      <c r="BE77" s="229"/>
      <c r="BF77" s="229"/>
      <c r="BG77" s="229"/>
      <c r="BH77" s="229"/>
      <c r="BI77" s="229"/>
      <c r="BJ77" s="229"/>
      <c r="BK77" s="229"/>
      <c r="BL77" s="229"/>
      <c r="BM77" s="229"/>
      <c r="BN77" s="229"/>
      <c r="BO77" s="229"/>
      <c r="BP77" s="229"/>
      <c r="BQ77" s="226">
        <v>71</v>
      </c>
      <c r="BR77" s="231"/>
      <c r="BS77" s="859"/>
      <c r="BT77" s="860"/>
      <c r="BU77" s="860"/>
      <c r="BV77" s="860"/>
      <c r="BW77" s="860"/>
      <c r="BX77" s="860"/>
      <c r="BY77" s="860"/>
      <c r="BZ77" s="860"/>
      <c r="CA77" s="860"/>
      <c r="CB77" s="860"/>
      <c r="CC77" s="860"/>
      <c r="CD77" s="860"/>
      <c r="CE77" s="860"/>
      <c r="CF77" s="860"/>
      <c r="CG77" s="865"/>
      <c r="CH77" s="862"/>
      <c r="CI77" s="863"/>
      <c r="CJ77" s="863"/>
      <c r="CK77" s="863"/>
      <c r="CL77" s="864"/>
      <c r="CM77" s="862"/>
      <c r="CN77" s="863"/>
      <c r="CO77" s="863"/>
      <c r="CP77" s="863"/>
      <c r="CQ77" s="864"/>
      <c r="CR77" s="862"/>
      <c r="CS77" s="863"/>
      <c r="CT77" s="863"/>
      <c r="CU77" s="863"/>
      <c r="CV77" s="864"/>
      <c r="CW77" s="862"/>
      <c r="CX77" s="863"/>
      <c r="CY77" s="863"/>
      <c r="CZ77" s="863"/>
      <c r="DA77" s="864"/>
      <c r="DB77" s="862"/>
      <c r="DC77" s="863"/>
      <c r="DD77" s="863"/>
      <c r="DE77" s="863"/>
      <c r="DF77" s="864"/>
      <c r="DG77" s="862"/>
      <c r="DH77" s="863"/>
      <c r="DI77" s="863"/>
      <c r="DJ77" s="863"/>
      <c r="DK77" s="864"/>
      <c r="DL77" s="862"/>
      <c r="DM77" s="863"/>
      <c r="DN77" s="863"/>
      <c r="DO77" s="863"/>
      <c r="DP77" s="864"/>
      <c r="DQ77" s="862"/>
      <c r="DR77" s="863"/>
      <c r="DS77" s="863"/>
      <c r="DT77" s="863"/>
      <c r="DU77" s="864"/>
      <c r="DV77" s="859"/>
      <c r="DW77" s="860"/>
      <c r="DX77" s="860"/>
      <c r="DY77" s="860"/>
      <c r="DZ77" s="861"/>
      <c r="EA77" s="218"/>
    </row>
    <row r="78" spans="1:131" ht="26.25" customHeight="1" x14ac:dyDescent="0.15">
      <c r="A78" s="226">
        <v>11</v>
      </c>
      <c r="B78" s="873"/>
      <c r="C78" s="874"/>
      <c r="D78" s="874"/>
      <c r="E78" s="874"/>
      <c r="F78" s="874"/>
      <c r="G78" s="874"/>
      <c r="H78" s="874"/>
      <c r="I78" s="874"/>
      <c r="J78" s="874"/>
      <c r="K78" s="874"/>
      <c r="L78" s="874"/>
      <c r="M78" s="874"/>
      <c r="N78" s="874"/>
      <c r="O78" s="874"/>
      <c r="P78" s="875"/>
      <c r="Q78" s="876"/>
      <c r="R78" s="830"/>
      <c r="S78" s="830"/>
      <c r="T78" s="830"/>
      <c r="U78" s="830"/>
      <c r="V78" s="830"/>
      <c r="W78" s="830"/>
      <c r="X78" s="830"/>
      <c r="Y78" s="830"/>
      <c r="Z78" s="830"/>
      <c r="AA78" s="830"/>
      <c r="AB78" s="830"/>
      <c r="AC78" s="830"/>
      <c r="AD78" s="830"/>
      <c r="AE78" s="830"/>
      <c r="AF78" s="830"/>
      <c r="AG78" s="830"/>
      <c r="AH78" s="830"/>
      <c r="AI78" s="830"/>
      <c r="AJ78" s="830"/>
      <c r="AK78" s="830"/>
      <c r="AL78" s="830"/>
      <c r="AM78" s="830"/>
      <c r="AN78" s="830"/>
      <c r="AO78" s="830"/>
      <c r="AP78" s="830"/>
      <c r="AQ78" s="830"/>
      <c r="AR78" s="830"/>
      <c r="AS78" s="830"/>
      <c r="AT78" s="830"/>
      <c r="AU78" s="830"/>
      <c r="AV78" s="830"/>
      <c r="AW78" s="830"/>
      <c r="AX78" s="830"/>
      <c r="AY78" s="830"/>
      <c r="AZ78" s="832"/>
      <c r="BA78" s="832"/>
      <c r="BB78" s="832"/>
      <c r="BC78" s="832"/>
      <c r="BD78" s="833"/>
      <c r="BE78" s="229"/>
      <c r="BF78" s="229"/>
      <c r="BG78" s="229"/>
      <c r="BH78" s="229"/>
      <c r="BI78" s="229"/>
      <c r="BJ78" s="218"/>
      <c r="BK78" s="218"/>
      <c r="BL78" s="218"/>
      <c r="BM78" s="218"/>
      <c r="BN78" s="218"/>
      <c r="BO78" s="229"/>
      <c r="BP78" s="229"/>
      <c r="BQ78" s="226">
        <v>72</v>
      </c>
      <c r="BR78" s="231"/>
      <c r="BS78" s="859"/>
      <c r="BT78" s="860"/>
      <c r="BU78" s="860"/>
      <c r="BV78" s="860"/>
      <c r="BW78" s="860"/>
      <c r="BX78" s="860"/>
      <c r="BY78" s="860"/>
      <c r="BZ78" s="860"/>
      <c r="CA78" s="860"/>
      <c r="CB78" s="860"/>
      <c r="CC78" s="860"/>
      <c r="CD78" s="860"/>
      <c r="CE78" s="860"/>
      <c r="CF78" s="860"/>
      <c r="CG78" s="865"/>
      <c r="CH78" s="862"/>
      <c r="CI78" s="863"/>
      <c r="CJ78" s="863"/>
      <c r="CK78" s="863"/>
      <c r="CL78" s="864"/>
      <c r="CM78" s="862"/>
      <c r="CN78" s="863"/>
      <c r="CO78" s="863"/>
      <c r="CP78" s="863"/>
      <c r="CQ78" s="864"/>
      <c r="CR78" s="862"/>
      <c r="CS78" s="863"/>
      <c r="CT78" s="863"/>
      <c r="CU78" s="863"/>
      <c r="CV78" s="864"/>
      <c r="CW78" s="862"/>
      <c r="CX78" s="863"/>
      <c r="CY78" s="863"/>
      <c r="CZ78" s="863"/>
      <c r="DA78" s="864"/>
      <c r="DB78" s="862"/>
      <c r="DC78" s="863"/>
      <c r="DD78" s="863"/>
      <c r="DE78" s="863"/>
      <c r="DF78" s="864"/>
      <c r="DG78" s="862"/>
      <c r="DH78" s="863"/>
      <c r="DI78" s="863"/>
      <c r="DJ78" s="863"/>
      <c r="DK78" s="864"/>
      <c r="DL78" s="862"/>
      <c r="DM78" s="863"/>
      <c r="DN78" s="863"/>
      <c r="DO78" s="863"/>
      <c r="DP78" s="864"/>
      <c r="DQ78" s="862"/>
      <c r="DR78" s="863"/>
      <c r="DS78" s="863"/>
      <c r="DT78" s="863"/>
      <c r="DU78" s="864"/>
      <c r="DV78" s="859"/>
      <c r="DW78" s="860"/>
      <c r="DX78" s="860"/>
      <c r="DY78" s="860"/>
      <c r="DZ78" s="861"/>
      <c r="EA78" s="218"/>
    </row>
    <row r="79" spans="1:131" ht="26.25" customHeight="1" x14ac:dyDescent="0.15">
      <c r="A79" s="226">
        <v>12</v>
      </c>
      <c r="B79" s="873"/>
      <c r="C79" s="874"/>
      <c r="D79" s="874"/>
      <c r="E79" s="874"/>
      <c r="F79" s="874"/>
      <c r="G79" s="874"/>
      <c r="H79" s="874"/>
      <c r="I79" s="874"/>
      <c r="J79" s="874"/>
      <c r="K79" s="874"/>
      <c r="L79" s="874"/>
      <c r="M79" s="874"/>
      <c r="N79" s="874"/>
      <c r="O79" s="874"/>
      <c r="P79" s="875"/>
      <c r="Q79" s="876"/>
      <c r="R79" s="830"/>
      <c r="S79" s="830"/>
      <c r="T79" s="830"/>
      <c r="U79" s="830"/>
      <c r="V79" s="830"/>
      <c r="W79" s="830"/>
      <c r="X79" s="830"/>
      <c r="Y79" s="830"/>
      <c r="Z79" s="830"/>
      <c r="AA79" s="830"/>
      <c r="AB79" s="830"/>
      <c r="AC79" s="830"/>
      <c r="AD79" s="830"/>
      <c r="AE79" s="830"/>
      <c r="AF79" s="830"/>
      <c r="AG79" s="830"/>
      <c r="AH79" s="830"/>
      <c r="AI79" s="830"/>
      <c r="AJ79" s="830"/>
      <c r="AK79" s="830"/>
      <c r="AL79" s="830"/>
      <c r="AM79" s="830"/>
      <c r="AN79" s="830"/>
      <c r="AO79" s="830"/>
      <c r="AP79" s="830"/>
      <c r="AQ79" s="830"/>
      <c r="AR79" s="830"/>
      <c r="AS79" s="830"/>
      <c r="AT79" s="830"/>
      <c r="AU79" s="830"/>
      <c r="AV79" s="830"/>
      <c r="AW79" s="830"/>
      <c r="AX79" s="830"/>
      <c r="AY79" s="830"/>
      <c r="AZ79" s="832"/>
      <c r="BA79" s="832"/>
      <c r="BB79" s="832"/>
      <c r="BC79" s="832"/>
      <c r="BD79" s="833"/>
      <c r="BE79" s="229"/>
      <c r="BF79" s="229"/>
      <c r="BG79" s="229"/>
      <c r="BH79" s="229"/>
      <c r="BI79" s="229"/>
      <c r="BJ79" s="218"/>
      <c r="BK79" s="218"/>
      <c r="BL79" s="218"/>
      <c r="BM79" s="218"/>
      <c r="BN79" s="218"/>
      <c r="BO79" s="229"/>
      <c r="BP79" s="229"/>
      <c r="BQ79" s="226">
        <v>73</v>
      </c>
      <c r="BR79" s="231"/>
      <c r="BS79" s="859"/>
      <c r="BT79" s="860"/>
      <c r="BU79" s="860"/>
      <c r="BV79" s="860"/>
      <c r="BW79" s="860"/>
      <c r="BX79" s="860"/>
      <c r="BY79" s="860"/>
      <c r="BZ79" s="860"/>
      <c r="CA79" s="860"/>
      <c r="CB79" s="860"/>
      <c r="CC79" s="860"/>
      <c r="CD79" s="860"/>
      <c r="CE79" s="860"/>
      <c r="CF79" s="860"/>
      <c r="CG79" s="865"/>
      <c r="CH79" s="862"/>
      <c r="CI79" s="863"/>
      <c r="CJ79" s="863"/>
      <c r="CK79" s="863"/>
      <c r="CL79" s="864"/>
      <c r="CM79" s="862"/>
      <c r="CN79" s="863"/>
      <c r="CO79" s="863"/>
      <c r="CP79" s="863"/>
      <c r="CQ79" s="864"/>
      <c r="CR79" s="862"/>
      <c r="CS79" s="863"/>
      <c r="CT79" s="863"/>
      <c r="CU79" s="863"/>
      <c r="CV79" s="864"/>
      <c r="CW79" s="862"/>
      <c r="CX79" s="863"/>
      <c r="CY79" s="863"/>
      <c r="CZ79" s="863"/>
      <c r="DA79" s="864"/>
      <c r="DB79" s="862"/>
      <c r="DC79" s="863"/>
      <c r="DD79" s="863"/>
      <c r="DE79" s="863"/>
      <c r="DF79" s="864"/>
      <c r="DG79" s="862"/>
      <c r="DH79" s="863"/>
      <c r="DI79" s="863"/>
      <c r="DJ79" s="863"/>
      <c r="DK79" s="864"/>
      <c r="DL79" s="862"/>
      <c r="DM79" s="863"/>
      <c r="DN79" s="863"/>
      <c r="DO79" s="863"/>
      <c r="DP79" s="864"/>
      <c r="DQ79" s="862"/>
      <c r="DR79" s="863"/>
      <c r="DS79" s="863"/>
      <c r="DT79" s="863"/>
      <c r="DU79" s="864"/>
      <c r="DV79" s="859"/>
      <c r="DW79" s="860"/>
      <c r="DX79" s="860"/>
      <c r="DY79" s="860"/>
      <c r="DZ79" s="861"/>
      <c r="EA79" s="218"/>
    </row>
    <row r="80" spans="1:131" ht="26.25" customHeight="1" x14ac:dyDescent="0.15">
      <c r="A80" s="226">
        <v>13</v>
      </c>
      <c r="B80" s="873"/>
      <c r="C80" s="874"/>
      <c r="D80" s="874"/>
      <c r="E80" s="874"/>
      <c r="F80" s="874"/>
      <c r="G80" s="874"/>
      <c r="H80" s="874"/>
      <c r="I80" s="874"/>
      <c r="J80" s="874"/>
      <c r="K80" s="874"/>
      <c r="L80" s="874"/>
      <c r="M80" s="874"/>
      <c r="N80" s="874"/>
      <c r="O80" s="874"/>
      <c r="P80" s="875"/>
      <c r="Q80" s="876"/>
      <c r="R80" s="830"/>
      <c r="S80" s="830"/>
      <c r="T80" s="830"/>
      <c r="U80" s="830"/>
      <c r="V80" s="830"/>
      <c r="W80" s="830"/>
      <c r="X80" s="830"/>
      <c r="Y80" s="830"/>
      <c r="Z80" s="830"/>
      <c r="AA80" s="830"/>
      <c r="AB80" s="830"/>
      <c r="AC80" s="830"/>
      <c r="AD80" s="830"/>
      <c r="AE80" s="830"/>
      <c r="AF80" s="830"/>
      <c r="AG80" s="830"/>
      <c r="AH80" s="830"/>
      <c r="AI80" s="830"/>
      <c r="AJ80" s="830"/>
      <c r="AK80" s="830"/>
      <c r="AL80" s="830"/>
      <c r="AM80" s="830"/>
      <c r="AN80" s="830"/>
      <c r="AO80" s="830"/>
      <c r="AP80" s="830"/>
      <c r="AQ80" s="830"/>
      <c r="AR80" s="830"/>
      <c r="AS80" s="830"/>
      <c r="AT80" s="830"/>
      <c r="AU80" s="830"/>
      <c r="AV80" s="830"/>
      <c r="AW80" s="830"/>
      <c r="AX80" s="830"/>
      <c r="AY80" s="830"/>
      <c r="AZ80" s="832"/>
      <c r="BA80" s="832"/>
      <c r="BB80" s="832"/>
      <c r="BC80" s="832"/>
      <c r="BD80" s="833"/>
      <c r="BE80" s="229"/>
      <c r="BF80" s="229"/>
      <c r="BG80" s="229"/>
      <c r="BH80" s="229"/>
      <c r="BI80" s="229"/>
      <c r="BJ80" s="229"/>
      <c r="BK80" s="229"/>
      <c r="BL80" s="229"/>
      <c r="BM80" s="229"/>
      <c r="BN80" s="229"/>
      <c r="BO80" s="229"/>
      <c r="BP80" s="229"/>
      <c r="BQ80" s="226">
        <v>74</v>
      </c>
      <c r="BR80" s="231"/>
      <c r="BS80" s="859"/>
      <c r="BT80" s="860"/>
      <c r="BU80" s="860"/>
      <c r="BV80" s="860"/>
      <c r="BW80" s="860"/>
      <c r="BX80" s="860"/>
      <c r="BY80" s="860"/>
      <c r="BZ80" s="860"/>
      <c r="CA80" s="860"/>
      <c r="CB80" s="860"/>
      <c r="CC80" s="860"/>
      <c r="CD80" s="860"/>
      <c r="CE80" s="860"/>
      <c r="CF80" s="860"/>
      <c r="CG80" s="865"/>
      <c r="CH80" s="862"/>
      <c r="CI80" s="863"/>
      <c r="CJ80" s="863"/>
      <c r="CK80" s="863"/>
      <c r="CL80" s="864"/>
      <c r="CM80" s="862"/>
      <c r="CN80" s="863"/>
      <c r="CO80" s="863"/>
      <c r="CP80" s="863"/>
      <c r="CQ80" s="864"/>
      <c r="CR80" s="862"/>
      <c r="CS80" s="863"/>
      <c r="CT80" s="863"/>
      <c r="CU80" s="863"/>
      <c r="CV80" s="864"/>
      <c r="CW80" s="862"/>
      <c r="CX80" s="863"/>
      <c r="CY80" s="863"/>
      <c r="CZ80" s="863"/>
      <c r="DA80" s="864"/>
      <c r="DB80" s="862"/>
      <c r="DC80" s="863"/>
      <c r="DD80" s="863"/>
      <c r="DE80" s="863"/>
      <c r="DF80" s="864"/>
      <c r="DG80" s="862"/>
      <c r="DH80" s="863"/>
      <c r="DI80" s="863"/>
      <c r="DJ80" s="863"/>
      <c r="DK80" s="864"/>
      <c r="DL80" s="862"/>
      <c r="DM80" s="863"/>
      <c r="DN80" s="863"/>
      <c r="DO80" s="863"/>
      <c r="DP80" s="864"/>
      <c r="DQ80" s="862"/>
      <c r="DR80" s="863"/>
      <c r="DS80" s="863"/>
      <c r="DT80" s="863"/>
      <c r="DU80" s="864"/>
      <c r="DV80" s="859"/>
      <c r="DW80" s="860"/>
      <c r="DX80" s="860"/>
      <c r="DY80" s="860"/>
      <c r="DZ80" s="861"/>
      <c r="EA80" s="218"/>
    </row>
    <row r="81" spans="1:131" ht="26.25" customHeight="1" x14ac:dyDescent="0.15">
      <c r="A81" s="226">
        <v>14</v>
      </c>
      <c r="B81" s="873"/>
      <c r="C81" s="874"/>
      <c r="D81" s="874"/>
      <c r="E81" s="874"/>
      <c r="F81" s="874"/>
      <c r="G81" s="874"/>
      <c r="H81" s="874"/>
      <c r="I81" s="874"/>
      <c r="J81" s="874"/>
      <c r="K81" s="874"/>
      <c r="L81" s="874"/>
      <c r="M81" s="874"/>
      <c r="N81" s="874"/>
      <c r="O81" s="874"/>
      <c r="P81" s="875"/>
      <c r="Q81" s="876"/>
      <c r="R81" s="830"/>
      <c r="S81" s="830"/>
      <c r="T81" s="830"/>
      <c r="U81" s="830"/>
      <c r="V81" s="830"/>
      <c r="W81" s="830"/>
      <c r="X81" s="830"/>
      <c r="Y81" s="830"/>
      <c r="Z81" s="830"/>
      <c r="AA81" s="830"/>
      <c r="AB81" s="830"/>
      <c r="AC81" s="830"/>
      <c r="AD81" s="830"/>
      <c r="AE81" s="830"/>
      <c r="AF81" s="830"/>
      <c r="AG81" s="830"/>
      <c r="AH81" s="830"/>
      <c r="AI81" s="830"/>
      <c r="AJ81" s="830"/>
      <c r="AK81" s="830"/>
      <c r="AL81" s="830"/>
      <c r="AM81" s="830"/>
      <c r="AN81" s="830"/>
      <c r="AO81" s="830"/>
      <c r="AP81" s="830"/>
      <c r="AQ81" s="830"/>
      <c r="AR81" s="830"/>
      <c r="AS81" s="830"/>
      <c r="AT81" s="830"/>
      <c r="AU81" s="830"/>
      <c r="AV81" s="830"/>
      <c r="AW81" s="830"/>
      <c r="AX81" s="830"/>
      <c r="AY81" s="830"/>
      <c r="AZ81" s="832"/>
      <c r="BA81" s="832"/>
      <c r="BB81" s="832"/>
      <c r="BC81" s="832"/>
      <c r="BD81" s="833"/>
      <c r="BE81" s="229"/>
      <c r="BF81" s="229"/>
      <c r="BG81" s="229"/>
      <c r="BH81" s="229"/>
      <c r="BI81" s="229"/>
      <c r="BJ81" s="229"/>
      <c r="BK81" s="229"/>
      <c r="BL81" s="229"/>
      <c r="BM81" s="229"/>
      <c r="BN81" s="229"/>
      <c r="BO81" s="229"/>
      <c r="BP81" s="229"/>
      <c r="BQ81" s="226">
        <v>75</v>
      </c>
      <c r="BR81" s="231"/>
      <c r="BS81" s="859"/>
      <c r="BT81" s="860"/>
      <c r="BU81" s="860"/>
      <c r="BV81" s="860"/>
      <c r="BW81" s="860"/>
      <c r="BX81" s="860"/>
      <c r="BY81" s="860"/>
      <c r="BZ81" s="860"/>
      <c r="CA81" s="860"/>
      <c r="CB81" s="860"/>
      <c r="CC81" s="860"/>
      <c r="CD81" s="860"/>
      <c r="CE81" s="860"/>
      <c r="CF81" s="860"/>
      <c r="CG81" s="865"/>
      <c r="CH81" s="862"/>
      <c r="CI81" s="863"/>
      <c r="CJ81" s="863"/>
      <c r="CK81" s="863"/>
      <c r="CL81" s="864"/>
      <c r="CM81" s="862"/>
      <c r="CN81" s="863"/>
      <c r="CO81" s="863"/>
      <c r="CP81" s="863"/>
      <c r="CQ81" s="864"/>
      <c r="CR81" s="862"/>
      <c r="CS81" s="863"/>
      <c r="CT81" s="863"/>
      <c r="CU81" s="863"/>
      <c r="CV81" s="864"/>
      <c r="CW81" s="862"/>
      <c r="CX81" s="863"/>
      <c r="CY81" s="863"/>
      <c r="CZ81" s="863"/>
      <c r="DA81" s="864"/>
      <c r="DB81" s="862"/>
      <c r="DC81" s="863"/>
      <c r="DD81" s="863"/>
      <c r="DE81" s="863"/>
      <c r="DF81" s="864"/>
      <c r="DG81" s="862"/>
      <c r="DH81" s="863"/>
      <c r="DI81" s="863"/>
      <c r="DJ81" s="863"/>
      <c r="DK81" s="864"/>
      <c r="DL81" s="862"/>
      <c r="DM81" s="863"/>
      <c r="DN81" s="863"/>
      <c r="DO81" s="863"/>
      <c r="DP81" s="864"/>
      <c r="DQ81" s="862"/>
      <c r="DR81" s="863"/>
      <c r="DS81" s="863"/>
      <c r="DT81" s="863"/>
      <c r="DU81" s="864"/>
      <c r="DV81" s="859"/>
      <c r="DW81" s="860"/>
      <c r="DX81" s="860"/>
      <c r="DY81" s="860"/>
      <c r="DZ81" s="861"/>
      <c r="EA81" s="218"/>
    </row>
    <row r="82" spans="1:131" ht="26.25" customHeight="1" x14ac:dyDescent="0.15">
      <c r="A82" s="226">
        <v>15</v>
      </c>
      <c r="B82" s="873"/>
      <c r="C82" s="874"/>
      <c r="D82" s="874"/>
      <c r="E82" s="874"/>
      <c r="F82" s="874"/>
      <c r="G82" s="874"/>
      <c r="H82" s="874"/>
      <c r="I82" s="874"/>
      <c r="J82" s="874"/>
      <c r="K82" s="874"/>
      <c r="L82" s="874"/>
      <c r="M82" s="874"/>
      <c r="N82" s="874"/>
      <c r="O82" s="874"/>
      <c r="P82" s="875"/>
      <c r="Q82" s="876"/>
      <c r="R82" s="830"/>
      <c r="S82" s="830"/>
      <c r="T82" s="830"/>
      <c r="U82" s="830"/>
      <c r="V82" s="830"/>
      <c r="W82" s="830"/>
      <c r="X82" s="830"/>
      <c r="Y82" s="830"/>
      <c r="Z82" s="830"/>
      <c r="AA82" s="830"/>
      <c r="AB82" s="830"/>
      <c r="AC82" s="830"/>
      <c r="AD82" s="830"/>
      <c r="AE82" s="830"/>
      <c r="AF82" s="830"/>
      <c r="AG82" s="830"/>
      <c r="AH82" s="830"/>
      <c r="AI82" s="830"/>
      <c r="AJ82" s="830"/>
      <c r="AK82" s="830"/>
      <c r="AL82" s="830"/>
      <c r="AM82" s="830"/>
      <c r="AN82" s="830"/>
      <c r="AO82" s="830"/>
      <c r="AP82" s="830"/>
      <c r="AQ82" s="830"/>
      <c r="AR82" s="830"/>
      <c r="AS82" s="830"/>
      <c r="AT82" s="830"/>
      <c r="AU82" s="830"/>
      <c r="AV82" s="830"/>
      <c r="AW82" s="830"/>
      <c r="AX82" s="830"/>
      <c r="AY82" s="830"/>
      <c r="AZ82" s="832"/>
      <c r="BA82" s="832"/>
      <c r="BB82" s="832"/>
      <c r="BC82" s="832"/>
      <c r="BD82" s="833"/>
      <c r="BE82" s="229"/>
      <c r="BF82" s="229"/>
      <c r="BG82" s="229"/>
      <c r="BH82" s="229"/>
      <c r="BI82" s="229"/>
      <c r="BJ82" s="229"/>
      <c r="BK82" s="229"/>
      <c r="BL82" s="229"/>
      <c r="BM82" s="229"/>
      <c r="BN82" s="229"/>
      <c r="BO82" s="229"/>
      <c r="BP82" s="229"/>
      <c r="BQ82" s="226">
        <v>76</v>
      </c>
      <c r="BR82" s="231"/>
      <c r="BS82" s="859"/>
      <c r="BT82" s="860"/>
      <c r="BU82" s="860"/>
      <c r="BV82" s="860"/>
      <c r="BW82" s="860"/>
      <c r="BX82" s="860"/>
      <c r="BY82" s="860"/>
      <c r="BZ82" s="860"/>
      <c r="CA82" s="860"/>
      <c r="CB82" s="860"/>
      <c r="CC82" s="860"/>
      <c r="CD82" s="860"/>
      <c r="CE82" s="860"/>
      <c r="CF82" s="860"/>
      <c r="CG82" s="865"/>
      <c r="CH82" s="862"/>
      <c r="CI82" s="863"/>
      <c r="CJ82" s="863"/>
      <c r="CK82" s="863"/>
      <c r="CL82" s="864"/>
      <c r="CM82" s="862"/>
      <c r="CN82" s="863"/>
      <c r="CO82" s="863"/>
      <c r="CP82" s="863"/>
      <c r="CQ82" s="864"/>
      <c r="CR82" s="862"/>
      <c r="CS82" s="863"/>
      <c r="CT82" s="863"/>
      <c r="CU82" s="863"/>
      <c r="CV82" s="864"/>
      <c r="CW82" s="862"/>
      <c r="CX82" s="863"/>
      <c r="CY82" s="863"/>
      <c r="CZ82" s="863"/>
      <c r="DA82" s="864"/>
      <c r="DB82" s="862"/>
      <c r="DC82" s="863"/>
      <c r="DD82" s="863"/>
      <c r="DE82" s="863"/>
      <c r="DF82" s="864"/>
      <c r="DG82" s="862"/>
      <c r="DH82" s="863"/>
      <c r="DI82" s="863"/>
      <c r="DJ82" s="863"/>
      <c r="DK82" s="864"/>
      <c r="DL82" s="862"/>
      <c r="DM82" s="863"/>
      <c r="DN82" s="863"/>
      <c r="DO82" s="863"/>
      <c r="DP82" s="864"/>
      <c r="DQ82" s="862"/>
      <c r="DR82" s="863"/>
      <c r="DS82" s="863"/>
      <c r="DT82" s="863"/>
      <c r="DU82" s="864"/>
      <c r="DV82" s="859"/>
      <c r="DW82" s="860"/>
      <c r="DX82" s="860"/>
      <c r="DY82" s="860"/>
      <c r="DZ82" s="861"/>
      <c r="EA82" s="218"/>
    </row>
    <row r="83" spans="1:131" ht="26.25" customHeight="1" x14ac:dyDescent="0.15">
      <c r="A83" s="226">
        <v>16</v>
      </c>
      <c r="B83" s="873"/>
      <c r="C83" s="874"/>
      <c r="D83" s="874"/>
      <c r="E83" s="874"/>
      <c r="F83" s="874"/>
      <c r="G83" s="874"/>
      <c r="H83" s="874"/>
      <c r="I83" s="874"/>
      <c r="J83" s="874"/>
      <c r="K83" s="874"/>
      <c r="L83" s="874"/>
      <c r="M83" s="874"/>
      <c r="N83" s="874"/>
      <c r="O83" s="874"/>
      <c r="P83" s="875"/>
      <c r="Q83" s="876"/>
      <c r="R83" s="830"/>
      <c r="S83" s="830"/>
      <c r="T83" s="830"/>
      <c r="U83" s="830"/>
      <c r="V83" s="830"/>
      <c r="W83" s="830"/>
      <c r="X83" s="830"/>
      <c r="Y83" s="830"/>
      <c r="Z83" s="830"/>
      <c r="AA83" s="830"/>
      <c r="AB83" s="830"/>
      <c r="AC83" s="830"/>
      <c r="AD83" s="830"/>
      <c r="AE83" s="830"/>
      <c r="AF83" s="830"/>
      <c r="AG83" s="830"/>
      <c r="AH83" s="830"/>
      <c r="AI83" s="830"/>
      <c r="AJ83" s="830"/>
      <c r="AK83" s="830"/>
      <c r="AL83" s="830"/>
      <c r="AM83" s="830"/>
      <c r="AN83" s="830"/>
      <c r="AO83" s="830"/>
      <c r="AP83" s="830"/>
      <c r="AQ83" s="830"/>
      <c r="AR83" s="830"/>
      <c r="AS83" s="830"/>
      <c r="AT83" s="830"/>
      <c r="AU83" s="830"/>
      <c r="AV83" s="830"/>
      <c r="AW83" s="830"/>
      <c r="AX83" s="830"/>
      <c r="AY83" s="830"/>
      <c r="AZ83" s="832"/>
      <c r="BA83" s="832"/>
      <c r="BB83" s="832"/>
      <c r="BC83" s="832"/>
      <c r="BD83" s="833"/>
      <c r="BE83" s="229"/>
      <c r="BF83" s="229"/>
      <c r="BG83" s="229"/>
      <c r="BH83" s="229"/>
      <c r="BI83" s="229"/>
      <c r="BJ83" s="229"/>
      <c r="BK83" s="229"/>
      <c r="BL83" s="229"/>
      <c r="BM83" s="229"/>
      <c r="BN83" s="229"/>
      <c r="BO83" s="229"/>
      <c r="BP83" s="229"/>
      <c r="BQ83" s="226">
        <v>77</v>
      </c>
      <c r="BR83" s="231"/>
      <c r="BS83" s="859"/>
      <c r="BT83" s="860"/>
      <c r="BU83" s="860"/>
      <c r="BV83" s="860"/>
      <c r="BW83" s="860"/>
      <c r="BX83" s="860"/>
      <c r="BY83" s="860"/>
      <c r="BZ83" s="860"/>
      <c r="CA83" s="860"/>
      <c r="CB83" s="860"/>
      <c r="CC83" s="860"/>
      <c r="CD83" s="860"/>
      <c r="CE83" s="860"/>
      <c r="CF83" s="860"/>
      <c r="CG83" s="865"/>
      <c r="CH83" s="862"/>
      <c r="CI83" s="863"/>
      <c r="CJ83" s="863"/>
      <c r="CK83" s="863"/>
      <c r="CL83" s="864"/>
      <c r="CM83" s="862"/>
      <c r="CN83" s="863"/>
      <c r="CO83" s="863"/>
      <c r="CP83" s="863"/>
      <c r="CQ83" s="864"/>
      <c r="CR83" s="862"/>
      <c r="CS83" s="863"/>
      <c r="CT83" s="863"/>
      <c r="CU83" s="863"/>
      <c r="CV83" s="864"/>
      <c r="CW83" s="862"/>
      <c r="CX83" s="863"/>
      <c r="CY83" s="863"/>
      <c r="CZ83" s="863"/>
      <c r="DA83" s="864"/>
      <c r="DB83" s="862"/>
      <c r="DC83" s="863"/>
      <c r="DD83" s="863"/>
      <c r="DE83" s="863"/>
      <c r="DF83" s="864"/>
      <c r="DG83" s="862"/>
      <c r="DH83" s="863"/>
      <c r="DI83" s="863"/>
      <c r="DJ83" s="863"/>
      <c r="DK83" s="864"/>
      <c r="DL83" s="862"/>
      <c r="DM83" s="863"/>
      <c r="DN83" s="863"/>
      <c r="DO83" s="863"/>
      <c r="DP83" s="864"/>
      <c r="DQ83" s="862"/>
      <c r="DR83" s="863"/>
      <c r="DS83" s="863"/>
      <c r="DT83" s="863"/>
      <c r="DU83" s="864"/>
      <c r="DV83" s="859"/>
      <c r="DW83" s="860"/>
      <c r="DX83" s="860"/>
      <c r="DY83" s="860"/>
      <c r="DZ83" s="861"/>
      <c r="EA83" s="218"/>
    </row>
    <row r="84" spans="1:131" ht="26.25" customHeight="1" x14ac:dyDescent="0.15">
      <c r="A84" s="226">
        <v>17</v>
      </c>
      <c r="B84" s="873"/>
      <c r="C84" s="874"/>
      <c r="D84" s="874"/>
      <c r="E84" s="874"/>
      <c r="F84" s="874"/>
      <c r="G84" s="874"/>
      <c r="H84" s="874"/>
      <c r="I84" s="874"/>
      <c r="J84" s="874"/>
      <c r="K84" s="874"/>
      <c r="L84" s="874"/>
      <c r="M84" s="874"/>
      <c r="N84" s="874"/>
      <c r="O84" s="874"/>
      <c r="P84" s="875"/>
      <c r="Q84" s="876"/>
      <c r="R84" s="830"/>
      <c r="S84" s="830"/>
      <c r="T84" s="830"/>
      <c r="U84" s="830"/>
      <c r="V84" s="830"/>
      <c r="W84" s="830"/>
      <c r="X84" s="830"/>
      <c r="Y84" s="830"/>
      <c r="Z84" s="830"/>
      <c r="AA84" s="830"/>
      <c r="AB84" s="830"/>
      <c r="AC84" s="830"/>
      <c r="AD84" s="830"/>
      <c r="AE84" s="830"/>
      <c r="AF84" s="830"/>
      <c r="AG84" s="830"/>
      <c r="AH84" s="830"/>
      <c r="AI84" s="830"/>
      <c r="AJ84" s="830"/>
      <c r="AK84" s="830"/>
      <c r="AL84" s="830"/>
      <c r="AM84" s="830"/>
      <c r="AN84" s="830"/>
      <c r="AO84" s="830"/>
      <c r="AP84" s="830"/>
      <c r="AQ84" s="830"/>
      <c r="AR84" s="830"/>
      <c r="AS84" s="830"/>
      <c r="AT84" s="830"/>
      <c r="AU84" s="830"/>
      <c r="AV84" s="830"/>
      <c r="AW84" s="830"/>
      <c r="AX84" s="830"/>
      <c r="AY84" s="830"/>
      <c r="AZ84" s="832"/>
      <c r="BA84" s="832"/>
      <c r="BB84" s="832"/>
      <c r="BC84" s="832"/>
      <c r="BD84" s="833"/>
      <c r="BE84" s="229"/>
      <c r="BF84" s="229"/>
      <c r="BG84" s="229"/>
      <c r="BH84" s="229"/>
      <c r="BI84" s="229"/>
      <c r="BJ84" s="229"/>
      <c r="BK84" s="229"/>
      <c r="BL84" s="229"/>
      <c r="BM84" s="229"/>
      <c r="BN84" s="229"/>
      <c r="BO84" s="229"/>
      <c r="BP84" s="229"/>
      <c r="BQ84" s="226">
        <v>78</v>
      </c>
      <c r="BR84" s="231"/>
      <c r="BS84" s="859"/>
      <c r="BT84" s="860"/>
      <c r="BU84" s="860"/>
      <c r="BV84" s="860"/>
      <c r="BW84" s="860"/>
      <c r="BX84" s="860"/>
      <c r="BY84" s="860"/>
      <c r="BZ84" s="860"/>
      <c r="CA84" s="860"/>
      <c r="CB84" s="860"/>
      <c r="CC84" s="860"/>
      <c r="CD84" s="860"/>
      <c r="CE84" s="860"/>
      <c r="CF84" s="860"/>
      <c r="CG84" s="865"/>
      <c r="CH84" s="862"/>
      <c r="CI84" s="863"/>
      <c r="CJ84" s="863"/>
      <c r="CK84" s="863"/>
      <c r="CL84" s="864"/>
      <c r="CM84" s="862"/>
      <c r="CN84" s="863"/>
      <c r="CO84" s="863"/>
      <c r="CP84" s="863"/>
      <c r="CQ84" s="864"/>
      <c r="CR84" s="862"/>
      <c r="CS84" s="863"/>
      <c r="CT84" s="863"/>
      <c r="CU84" s="863"/>
      <c r="CV84" s="864"/>
      <c r="CW84" s="862"/>
      <c r="CX84" s="863"/>
      <c r="CY84" s="863"/>
      <c r="CZ84" s="863"/>
      <c r="DA84" s="864"/>
      <c r="DB84" s="862"/>
      <c r="DC84" s="863"/>
      <c r="DD84" s="863"/>
      <c r="DE84" s="863"/>
      <c r="DF84" s="864"/>
      <c r="DG84" s="862"/>
      <c r="DH84" s="863"/>
      <c r="DI84" s="863"/>
      <c r="DJ84" s="863"/>
      <c r="DK84" s="864"/>
      <c r="DL84" s="862"/>
      <c r="DM84" s="863"/>
      <c r="DN84" s="863"/>
      <c r="DO84" s="863"/>
      <c r="DP84" s="864"/>
      <c r="DQ84" s="862"/>
      <c r="DR84" s="863"/>
      <c r="DS84" s="863"/>
      <c r="DT84" s="863"/>
      <c r="DU84" s="864"/>
      <c r="DV84" s="859"/>
      <c r="DW84" s="860"/>
      <c r="DX84" s="860"/>
      <c r="DY84" s="860"/>
      <c r="DZ84" s="861"/>
      <c r="EA84" s="218"/>
    </row>
    <row r="85" spans="1:131" ht="26.25" customHeight="1" x14ac:dyDescent="0.15">
      <c r="A85" s="226">
        <v>18</v>
      </c>
      <c r="B85" s="873"/>
      <c r="C85" s="874"/>
      <c r="D85" s="874"/>
      <c r="E85" s="874"/>
      <c r="F85" s="874"/>
      <c r="G85" s="874"/>
      <c r="H85" s="874"/>
      <c r="I85" s="874"/>
      <c r="J85" s="874"/>
      <c r="K85" s="874"/>
      <c r="L85" s="874"/>
      <c r="M85" s="874"/>
      <c r="N85" s="874"/>
      <c r="O85" s="874"/>
      <c r="P85" s="875"/>
      <c r="Q85" s="876"/>
      <c r="R85" s="830"/>
      <c r="S85" s="830"/>
      <c r="T85" s="830"/>
      <c r="U85" s="830"/>
      <c r="V85" s="830"/>
      <c r="W85" s="830"/>
      <c r="X85" s="830"/>
      <c r="Y85" s="830"/>
      <c r="Z85" s="830"/>
      <c r="AA85" s="830"/>
      <c r="AB85" s="830"/>
      <c r="AC85" s="830"/>
      <c r="AD85" s="830"/>
      <c r="AE85" s="830"/>
      <c r="AF85" s="830"/>
      <c r="AG85" s="830"/>
      <c r="AH85" s="830"/>
      <c r="AI85" s="830"/>
      <c r="AJ85" s="830"/>
      <c r="AK85" s="830"/>
      <c r="AL85" s="830"/>
      <c r="AM85" s="830"/>
      <c r="AN85" s="830"/>
      <c r="AO85" s="830"/>
      <c r="AP85" s="830"/>
      <c r="AQ85" s="830"/>
      <c r="AR85" s="830"/>
      <c r="AS85" s="830"/>
      <c r="AT85" s="830"/>
      <c r="AU85" s="830"/>
      <c r="AV85" s="830"/>
      <c r="AW85" s="830"/>
      <c r="AX85" s="830"/>
      <c r="AY85" s="830"/>
      <c r="AZ85" s="832"/>
      <c r="BA85" s="832"/>
      <c r="BB85" s="832"/>
      <c r="BC85" s="832"/>
      <c r="BD85" s="833"/>
      <c r="BE85" s="229"/>
      <c r="BF85" s="229"/>
      <c r="BG85" s="229"/>
      <c r="BH85" s="229"/>
      <c r="BI85" s="229"/>
      <c r="BJ85" s="229"/>
      <c r="BK85" s="229"/>
      <c r="BL85" s="229"/>
      <c r="BM85" s="229"/>
      <c r="BN85" s="229"/>
      <c r="BO85" s="229"/>
      <c r="BP85" s="229"/>
      <c r="BQ85" s="226">
        <v>79</v>
      </c>
      <c r="BR85" s="231"/>
      <c r="BS85" s="859"/>
      <c r="BT85" s="860"/>
      <c r="BU85" s="860"/>
      <c r="BV85" s="860"/>
      <c r="BW85" s="860"/>
      <c r="BX85" s="860"/>
      <c r="BY85" s="860"/>
      <c r="BZ85" s="860"/>
      <c r="CA85" s="860"/>
      <c r="CB85" s="860"/>
      <c r="CC85" s="860"/>
      <c r="CD85" s="860"/>
      <c r="CE85" s="860"/>
      <c r="CF85" s="860"/>
      <c r="CG85" s="865"/>
      <c r="CH85" s="862"/>
      <c r="CI85" s="863"/>
      <c r="CJ85" s="863"/>
      <c r="CK85" s="863"/>
      <c r="CL85" s="864"/>
      <c r="CM85" s="862"/>
      <c r="CN85" s="863"/>
      <c r="CO85" s="863"/>
      <c r="CP85" s="863"/>
      <c r="CQ85" s="864"/>
      <c r="CR85" s="862"/>
      <c r="CS85" s="863"/>
      <c r="CT85" s="863"/>
      <c r="CU85" s="863"/>
      <c r="CV85" s="864"/>
      <c r="CW85" s="862"/>
      <c r="CX85" s="863"/>
      <c r="CY85" s="863"/>
      <c r="CZ85" s="863"/>
      <c r="DA85" s="864"/>
      <c r="DB85" s="862"/>
      <c r="DC85" s="863"/>
      <c r="DD85" s="863"/>
      <c r="DE85" s="863"/>
      <c r="DF85" s="864"/>
      <c r="DG85" s="862"/>
      <c r="DH85" s="863"/>
      <c r="DI85" s="863"/>
      <c r="DJ85" s="863"/>
      <c r="DK85" s="864"/>
      <c r="DL85" s="862"/>
      <c r="DM85" s="863"/>
      <c r="DN85" s="863"/>
      <c r="DO85" s="863"/>
      <c r="DP85" s="864"/>
      <c r="DQ85" s="862"/>
      <c r="DR85" s="863"/>
      <c r="DS85" s="863"/>
      <c r="DT85" s="863"/>
      <c r="DU85" s="864"/>
      <c r="DV85" s="859"/>
      <c r="DW85" s="860"/>
      <c r="DX85" s="860"/>
      <c r="DY85" s="860"/>
      <c r="DZ85" s="861"/>
      <c r="EA85" s="218"/>
    </row>
    <row r="86" spans="1:131" ht="26.25" customHeight="1" x14ac:dyDescent="0.15">
      <c r="A86" s="226">
        <v>19</v>
      </c>
      <c r="B86" s="873"/>
      <c r="C86" s="874"/>
      <c r="D86" s="874"/>
      <c r="E86" s="874"/>
      <c r="F86" s="874"/>
      <c r="G86" s="874"/>
      <c r="H86" s="874"/>
      <c r="I86" s="874"/>
      <c r="J86" s="874"/>
      <c r="K86" s="874"/>
      <c r="L86" s="874"/>
      <c r="M86" s="874"/>
      <c r="N86" s="874"/>
      <c r="O86" s="874"/>
      <c r="P86" s="875"/>
      <c r="Q86" s="876"/>
      <c r="R86" s="830"/>
      <c r="S86" s="830"/>
      <c r="T86" s="830"/>
      <c r="U86" s="830"/>
      <c r="V86" s="830"/>
      <c r="W86" s="830"/>
      <c r="X86" s="830"/>
      <c r="Y86" s="830"/>
      <c r="Z86" s="830"/>
      <c r="AA86" s="830"/>
      <c r="AB86" s="830"/>
      <c r="AC86" s="830"/>
      <c r="AD86" s="830"/>
      <c r="AE86" s="830"/>
      <c r="AF86" s="830"/>
      <c r="AG86" s="830"/>
      <c r="AH86" s="830"/>
      <c r="AI86" s="830"/>
      <c r="AJ86" s="830"/>
      <c r="AK86" s="830"/>
      <c r="AL86" s="830"/>
      <c r="AM86" s="830"/>
      <c r="AN86" s="830"/>
      <c r="AO86" s="830"/>
      <c r="AP86" s="830"/>
      <c r="AQ86" s="830"/>
      <c r="AR86" s="830"/>
      <c r="AS86" s="830"/>
      <c r="AT86" s="830"/>
      <c r="AU86" s="830"/>
      <c r="AV86" s="830"/>
      <c r="AW86" s="830"/>
      <c r="AX86" s="830"/>
      <c r="AY86" s="830"/>
      <c r="AZ86" s="832"/>
      <c r="BA86" s="832"/>
      <c r="BB86" s="832"/>
      <c r="BC86" s="832"/>
      <c r="BD86" s="833"/>
      <c r="BE86" s="229"/>
      <c r="BF86" s="229"/>
      <c r="BG86" s="229"/>
      <c r="BH86" s="229"/>
      <c r="BI86" s="229"/>
      <c r="BJ86" s="229"/>
      <c r="BK86" s="229"/>
      <c r="BL86" s="229"/>
      <c r="BM86" s="229"/>
      <c r="BN86" s="229"/>
      <c r="BO86" s="229"/>
      <c r="BP86" s="229"/>
      <c r="BQ86" s="226">
        <v>80</v>
      </c>
      <c r="BR86" s="231"/>
      <c r="BS86" s="859"/>
      <c r="BT86" s="860"/>
      <c r="BU86" s="860"/>
      <c r="BV86" s="860"/>
      <c r="BW86" s="860"/>
      <c r="BX86" s="860"/>
      <c r="BY86" s="860"/>
      <c r="BZ86" s="860"/>
      <c r="CA86" s="860"/>
      <c r="CB86" s="860"/>
      <c r="CC86" s="860"/>
      <c r="CD86" s="860"/>
      <c r="CE86" s="860"/>
      <c r="CF86" s="860"/>
      <c r="CG86" s="865"/>
      <c r="CH86" s="862"/>
      <c r="CI86" s="863"/>
      <c r="CJ86" s="863"/>
      <c r="CK86" s="863"/>
      <c r="CL86" s="864"/>
      <c r="CM86" s="862"/>
      <c r="CN86" s="863"/>
      <c r="CO86" s="863"/>
      <c r="CP86" s="863"/>
      <c r="CQ86" s="864"/>
      <c r="CR86" s="862"/>
      <c r="CS86" s="863"/>
      <c r="CT86" s="863"/>
      <c r="CU86" s="863"/>
      <c r="CV86" s="864"/>
      <c r="CW86" s="862"/>
      <c r="CX86" s="863"/>
      <c r="CY86" s="863"/>
      <c r="CZ86" s="863"/>
      <c r="DA86" s="864"/>
      <c r="DB86" s="862"/>
      <c r="DC86" s="863"/>
      <c r="DD86" s="863"/>
      <c r="DE86" s="863"/>
      <c r="DF86" s="864"/>
      <c r="DG86" s="862"/>
      <c r="DH86" s="863"/>
      <c r="DI86" s="863"/>
      <c r="DJ86" s="863"/>
      <c r="DK86" s="864"/>
      <c r="DL86" s="862"/>
      <c r="DM86" s="863"/>
      <c r="DN86" s="863"/>
      <c r="DO86" s="863"/>
      <c r="DP86" s="864"/>
      <c r="DQ86" s="862"/>
      <c r="DR86" s="863"/>
      <c r="DS86" s="863"/>
      <c r="DT86" s="863"/>
      <c r="DU86" s="864"/>
      <c r="DV86" s="859"/>
      <c r="DW86" s="860"/>
      <c r="DX86" s="860"/>
      <c r="DY86" s="860"/>
      <c r="DZ86" s="861"/>
      <c r="EA86" s="218"/>
    </row>
    <row r="87" spans="1:131" ht="26.25" customHeight="1" x14ac:dyDescent="0.15">
      <c r="A87" s="232">
        <v>20</v>
      </c>
      <c r="B87" s="880"/>
      <c r="C87" s="881"/>
      <c r="D87" s="881"/>
      <c r="E87" s="881"/>
      <c r="F87" s="881"/>
      <c r="G87" s="881"/>
      <c r="H87" s="881"/>
      <c r="I87" s="881"/>
      <c r="J87" s="881"/>
      <c r="K87" s="881"/>
      <c r="L87" s="881"/>
      <c r="M87" s="881"/>
      <c r="N87" s="881"/>
      <c r="O87" s="881"/>
      <c r="P87" s="882"/>
      <c r="Q87" s="883"/>
      <c r="R87" s="884"/>
      <c r="S87" s="884"/>
      <c r="T87" s="884"/>
      <c r="U87" s="884"/>
      <c r="V87" s="884"/>
      <c r="W87" s="884"/>
      <c r="X87" s="884"/>
      <c r="Y87" s="884"/>
      <c r="Z87" s="884"/>
      <c r="AA87" s="884"/>
      <c r="AB87" s="884"/>
      <c r="AC87" s="884"/>
      <c r="AD87" s="884"/>
      <c r="AE87" s="884"/>
      <c r="AF87" s="884"/>
      <c r="AG87" s="884"/>
      <c r="AH87" s="884"/>
      <c r="AI87" s="884"/>
      <c r="AJ87" s="884"/>
      <c r="AK87" s="884"/>
      <c r="AL87" s="884"/>
      <c r="AM87" s="884"/>
      <c r="AN87" s="884"/>
      <c r="AO87" s="884"/>
      <c r="AP87" s="884"/>
      <c r="AQ87" s="884"/>
      <c r="AR87" s="884"/>
      <c r="AS87" s="884"/>
      <c r="AT87" s="884"/>
      <c r="AU87" s="884"/>
      <c r="AV87" s="884"/>
      <c r="AW87" s="884"/>
      <c r="AX87" s="884"/>
      <c r="AY87" s="884"/>
      <c r="AZ87" s="885"/>
      <c r="BA87" s="885"/>
      <c r="BB87" s="885"/>
      <c r="BC87" s="885"/>
      <c r="BD87" s="886"/>
      <c r="BE87" s="229"/>
      <c r="BF87" s="229"/>
      <c r="BG87" s="229"/>
      <c r="BH87" s="229"/>
      <c r="BI87" s="229"/>
      <c r="BJ87" s="229"/>
      <c r="BK87" s="229"/>
      <c r="BL87" s="229"/>
      <c r="BM87" s="229"/>
      <c r="BN87" s="229"/>
      <c r="BO87" s="229"/>
      <c r="BP87" s="229"/>
      <c r="BQ87" s="226">
        <v>81</v>
      </c>
      <c r="BR87" s="231"/>
      <c r="BS87" s="859"/>
      <c r="BT87" s="860"/>
      <c r="BU87" s="860"/>
      <c r="BV87" s="860"/>
      <c r="BW87" s="860"/>
      <c r="BX87" s="860"/>
      <c r="BY87" s="860"/>
      <c r="BZ87" s="860"/>
      <c r="CA87" s="860"/>
      <c r="CB87" s="860"/>
      <c r="CC87" s="860"/>
      <c r="CD87" s="860"/>
      <c r="CE87" s="860"/>
      <c r="CF87" s="860"/>
      <c r="CG87" s="865"/>
      <c r="CH87" s="862"/>
      <c r="CI87" s="863"/>
      <c r="CJ87" s="863"/>
      <c r="CK87" s="863"/>
      <c r="CL87" s="864"/>
      <c r="CM87" s="862"/>
      <c r="CN87" s="863"/>
      <c r="CO87" s="863"/>
      <c r="CP87" s="863"/>
      <c r="CQ87" s="864"/>
      <c r="CR87" s="862"/>
      <c r="CS87" s="863"/>
      <c r="CT87" s="863"/>
      <c r="CU87" s="863"/>
      <c r="CV87" s="864"/>
      <c r="CW87" s="862"/>
      <c r="CX87" s="863"/>
      <c r="CY87" s="863"/>
      <c r="CZ87" s="863"/>
      <c r="DA87" s="864"/>
      <c r="DB87" s="862"/>
      <c r="DC87" s="863"/>
      <c r="DD87" s="863"/>
      <c r="DE87" s="863"/>
      <c r="DF87" s="864"/>
      <c r="DG87" s="862"/>
      <c r="DH87" s="863"/>
      <c r="DI87" s="863"/>
      <c r="DJ87" s="863"/>
      <c r="DK87" s="864"/>
      <c r="DL87" s="862"/>
      <c r="DM87" s="863"/>
      <c r="DN87" s="863"/>
      <c r="DO87" s="863"/>
      <c r="DP87" s="864"/>
      <c r="DQ87" s="862"/>
      <c r="DR87" s="863"/>
      <c r="DS87" s="863"/>
      <c r="DT87" s="863"/>
      <c r="DU87" s="864"/>
      <c r="DV87" s="859"/>
      <c r="DW87" s="860"/>
      <c r="DX87" s="860"/>
      <c r="DY87" s="860"/>
      <c r="DZ87" s="861"/>
      <c r="EA87" s="218"/>
    </row>
    <row r="88" spans="1:131" ht="26.25" customHeight="1" thickBot="1" x14ac:dyDescent="0.2">
      <c r="A88" s="228" t="s">
        <v>378</v>
      </c>
      <c r="B88" s="789" t="s">
        <v>400</v>
      </c>
      <c r="C88" s="790"/>
      <c r="D88" s="790"/>
      <c r="E88" s="790"/>
      <c r="F88" s="790"/>
      <c r="G88" s="790"/>
      <c r="H88" s="790"/>
      <c r="I88" s="790"/>
      <c r="J88" s="790"/>
      <c r="K88" s="790"/>
      <c r="L88" s="790"/>
      <c r="M88" s="790"/>
      <c r="N88" s="790"/>
      <c r="O88" s="790"/>
      <c r="P88" s="791"/>
      <c r="Q88" s="840"/>
      <c r="R88" s="841"/>
      <c r="S88" s="841"/>
      <c r="T88" s="841"/>
      <c r="U88" s="841"/>
      <c r="V88" s="841"/>
      <c r="W88" s="841"/>
      <c r="X88" s="841"/>
      <c r="Y88" s="841"/>
      <c r="Z88" s="841"/>
      <c r="AA88" s="841"/>
      <c r="AB88" s="841"/>
      <c r="AC88" s="841"/>
      <c r="AD88" s="841"/>
      <c r="AE88" s="841"/>
      <c r="AF88" s="844">
        <v>21</v>
      </c>
      <c r="AG88" s="844"/>
      <c r="AH88" s="844"/>
      <c r="AI88" s="844"/>
      <c r="AJ88" s="844"/>
      <c r="AK88" s="841"/>
      <c r="AL88" s="841"/>
      <c r="AM88" s="841"/>
      <c r="AN88" s="841"/>
      <c r="AO88" s="841"/>
      <c r="AP88" s="844" t="s">
        <v>547</v>
      </c>
      <c r="AQ88" s="844"/>
      <c r="AR88" s="844"/>
      <c r="AS88" s="844"/>
      <c r="AT88" s="844"/>
      <c r="AU88" s="844" t="s">
        <v>547</v>
      </c>
      <c r="AV88" s="844"/>
      <c r="AW88" s="844"/>
      <c r="AX88" s="844"/>
      <c r="AY88" s="844"/>
      <c r="AZ88" s="849"/>
      <c r="BA88" s="849"/>
      <c r="BB88" s="849"/>
      <c r="BC88" s="849"/>
      <c r="BD88" s="850"/>
      <c r="BE88" s="229"/>
      <c r="BF88" s="229"/>
      <c r="BG88" s="229"/>
      <c r="BH88" s="229"/>
      <c r="BI88" s="229"/>
      <c r="BJ88" s="229"/>
      <c r="BK88" s="229"/>
      <c r="BL88" s="229"/>
      <c r="BM88" s="229"/>
      <c r="BN88" s="229"/>
      <c r="BO88" s="229"/>
      <c r="BP88" s="229"/>
      <c r="BQ88" s="226">
        <v>82</v>
      </c>
      <c r="BR88" s="231"/>
      <c r="BS88" s="859"/>
      <c r="BT88" s="860"/>
      <c r="BU88" s="860"/>
      <c r="BV88" s="860"/>
      <c r="BW88" s="860"/>
      <c r="BX88" s="860"/>
      <c r="BY88" s="860"/>
      <c r="BZ88" s="860"/>
      <c r="CA88" s="860"/>
      <c r="CB88" s="860"/>
      <c r="CC88" s="860"/>
      <c r="CD88" s="860"/>
      <c r="CE88" s="860"/>
      <c r="CF88" s="860"/>
      <c r="CG88" s="865"/>
      <c r="CH88" s="862"/>
      <c r="CI88" s="863"/>
      <c r="CJ88" s="863"/>
      <c r="CK88" s="863"/>
      <c r="CL88" s="864"/>
      <c r="CM88" s="862"/>
      <c r="CN88" s="863"/>
      <c r="CO88" s="863"/>
      <c r="CP88" s="863"/>
      <c r="CQ88" s="864"/>
      <c r="CR88" s="862"/>
      <c r="CS88" s="863"/>
      <c r="CT88" s="863"/>
      <c r="CU88" s="863"/>
      <c r="CV88" s="864"/>
      <c r="CW88" s="862"/>
      <c r="CX88" s="863"/>
      <c r="CY88" s="863"/>
      <c r="CZ88" s="863"/>
      <c r="DA88" s="864"/>
      <c r="DB88" s="862"/>
      <c r="DC88" s="863"/>
      <c r="DD88" s="863"/>
      <c r="DE88" s="863"/>
      <c r="DF88" s="864"/>
      <c r="DG88" s="862"/>
      <c r="DH88" s="863"/>
      <c r="DI88" s="863"/>
      <c r="DJ88" s="863"/>
      <c r="DK88" s="864"/>
      <c r="DL88" s="862"/>
      <c r="DM88" s="863"/>
      <c r="DN88" s="863"/>
      <c r="DO88" s="863"/>
      <c r="DP88" s="864"/>
      <c r="DQ88" s="862"/>
      <c r="DR88" s="863"/>
      <c r="DS88" s="863"/>
      <c r="DT88" s="863"/>
      <c r="DU88" s="864"/>
      <c r="DV88" s="859"/>
      <c r="DW88" s="860"/>
      <c r="DX88" s="860"/>
      <c r="DY88" s="860"/>
      <c r="DZ88" s="861"/>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59"/>
      <c r="BT89" s="860"/>
      <c r="BU89" s="860"/>
      <c r="BV89" s="860"/>
      <c r="BW89" s="860"/>
      <c r="BX89" s="860"/>
      <c r="BY89" s="860"/>
      <c r="BZ89" s="860"/>
      <c r="CA89" s="860"/>
      <c r="CB89" s="860"/>
      <c r="CC89" s="860"/>
      <c r="CD89" s="860"/>
      <c r="CE89" s="860"/>
      <c r="CF89" s="860"/>
      <c r="CG89" s="865"/>
      <c r="CH89" s="862"/>
      <c r="CI89" s="863"/>
      <c r="CJ89" s="863"/>
      <c r="CK89" s="863"/>
      <c r="CL89" s="864"/>
      <c r="CM89" s="862"/>
      <c r="CN89" s="863"/>
      <c r="CO89" s="863"/>
      <c r="CP89" s="863"/>
      <c r="CQ89" s="864"/>
      <c r="CR89" s="862"/>
      <c r="CS89" s="863"/>
      <c r="CT89" s="863"/>
      <c r="CU89" s="863"/>
      <c r="CV89" s="864"/>
      <c r="CW89" s="862"/>
      <c r="CX89" s="863"/>
      <c r="CY89" s="863"/>
      <c r="CZ89" s="863"/>
      <c r="DA89" s="864"/>
      <c r="DB89" s="862"/>
      <c r="DC89" s="863"/>
      <c r="DD89" s="863"/>
      <c r="DE89" s="863"/>
      <c r="DF89" s="864"/>
      <c r="DG89" s="862"/>
      <c r="DH89" s="863"/>
      <c r="DI89" s="863"/>
      <c r="DJ89" s="863"/>
      <c r="DK89" s="864"/>
      <c r="DL89" s="862"/>
      <c r="DM89" s="863"/>
      <c r="DN89" s="863"/>
      <c r="DO89" s="863"/>
      <c r="DP89" s="864"/>
      <c r="DQ89" s="862"/>
      <c r="DR89" s="863"/>
      <c r="DS89" s="863"/>
      <c r="DT89" s="863"/>
      <c r="DU89" s="864"/>
      <c r="DV89" s="859"/>
      <c r="DW89" s="860"/>
      <c r="DX89" s="860"/>
      <c r="DY89" s="860"/>
      <c r="DZ89" s="861"/>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59"/>
      <c r="BT90" s="860"/>
      <c r="BU90" s="860"/>
      <c r="BV90" s="860"/>
      <c r="BW90" s="860"/>
      <c r="BX90" s="860"/>
      <c r="BY90" s="860"/>
      <c r="BZ90" s="860"/>
      <c r="CA90" s="860"/>
      <c r="CB90" s="860"/>
      <c r="CC90" s="860"/>
      <c r="CD90" s="860"/>
      <c r="CE90" s="860"/>
      <c r="CF90" s="860"/>
      <c r="CG90" s="865"/>
      <c r="CH90" s="862"/>
      <c r="CI90" s="863"/>
      <c r="CJ90" s="863"/>
      <c r="CK90" s="863"/>
      <c r="CL90" s="864"/>
      <c r="CM90" s="862"/>
      <c r="CN90" s="863"/>
      <c r="CO90" s="863"/>
      <c r="CP90" s="863"/>
      <c r="CQ90" s="864"/>
      <c r="CR90" s="862"/>
      <c r="CS90" s="863"/>
      <c r="CT90" s="863"/>
      <c r="CU90" s="863"/>
      <c r="CV90" s="864"/>
      <c r="CW90" s="862"/>
      <c r="CX90" s="863"/>
      <c r="CY90" s="863"/>
      <c r="CZ90" s="863"/>
      <c r="DA90" s="864"/>
      <c r="DB90" s="862"/>
      <c r="DC90" s="863"/>
      <c r="DD90" s="863"/>
      <c r="DE90" s="863"/>
      <c r="DF90" s="864"/>
      <c r="DG90" s="862"/>
      <c r="DH90" s="863"/>
      <c r="DI90" s="863"/>
      <c r="DJ90" s="863"/>
      <c r="DK90" s="864"/>
      <c r="DL90" s="862"/>
      <c r="DM90" s="863"/>
      <c r="DN90" s="863"/>
      <c r="DO90" s="863"/>
      <c r="DP90" s="864"/>
      <c r="DQ90" s="862"/>
      <c r="DR90" s="863"/>
      <c r="DS90" s="863"/>
      <c r="DT90" s="863"/>
      <c r="DU90" s="864"/>
      <c r="DV90" s="859"/>
      <c r="DW90" s="860"/>
      <c r="DX90" s="860"/>
      <c r="DY90" s="860"/>
      <c r="DZ90" s="861"/>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59"/>
      <c r="BT91" s="860"/>
      <c r="BU91" s="860"/>
      <c r="BV91" s="860"/>
      <c r="BW91" s="860"/>
      <c r="BX91" s="860"/>
      <c r="BY91" s="860"/>
      <c r="BZ91" s="860"/>
      <c r="CA91" s="860"/>
      <c r="CB91" s="860"/>
      <c r="CC91" s="860"/>
      <c r="CD91" s="860"/>
      <c r="CE91" s="860"/>
      <c r="CF91" s="860"/>
      <c r="CG91" s="865"/>
      <c r="CH91" s="862"/>
      <c r="CI91" s="863"/>
      <c r="CJ91" s="863"/>
      <c r="CK91" s="863"/>
      <c r="CL91" s="864"/>
      <c r="CM91" s="862"/>
      <c r="CN91" s="863"/>
      <c r="CO91" s="863"/>
      <c r="CP91" s="863"/>
      <c r="CQ91" s="864"/>
      <c r="CR91" s="862"/>
      <c r="CS91" s="863"/>
      <c r="CT91" s="863"/>
      <c r="CU91" s="863"/>
      <c r="CV91" s="864"/>
      <c r="CW91" s="862"/>
      <c r="CX91" s="863"/>
      <c r="CY91" s="863"/>
      <c r="CZ91" s="863"/>
      <c r="DA91" s="864"/>
      <c r="DB91" s="862"/>
      <c r="DC91" s="863"/>
      <c r="DD91" s="863"/>
      <c r="DE91" s="863"/>
      <c r="DF91" s="864"/>
      <c r="DG91" s="862"/>
      <c r="DH91" s="863"/>
      <c r="DI91" s="863"/>
      <c r="DJ91" s="863"/>
      <c r="DK91" s="864"/>
      <c r="DL91" s="862"/>
      <c r="DM91" s="863"/>
      <c r="DN91" s="863"/>
      <c r="DO91" s="863"/>
      <c r="DP91" s="864"/>
      <c r="DQ91" s="862"/>
      <c r="DR91" s="863"/>
      <c r="DS91" s="863"/>
      <c r="DT91" s="863"/>
      <c r="DU91" s="864"/>
      <c r="DV91" s="859"/>
      <c r="DW91" s="860"/>
      <c r="DX91" s="860"/>
      <c r="DY91" s="860"/>
      <c r="DZ91" s="861"/>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59"/>
      <c r="BT92" s="860"/>
      <c r="BU92" s="860"/>
      <c r="BV92" s="860"/>
      <c r="BW92" s="860"/>
      <c r="BX92" s="860"/>
      <c r="BY92" s="860"/>
      <c r="BZ92" s="860"/>
      <c r="CA92" s="860"/>
      <c r="CB92" s="860"/>
      <c r="CC92" s="860"/>
      <c r="CD92" s="860"/>
      <c r="CE92" s="860"/>
      <c r="CF92" s="860"/>
      <c r="CG92" s="865"/>
      <c r="CH92" s="862"/>
      <c r="CI92" s="863"/>
      <c r="CJ92" s="863"/>
      <c r="CK92" s="863"/>
      <c r="CL92" s="864"/>
      <c r="CM92" s="862"/>
      <c r="CN92" s="863"/>
      <c r="CO92" s="863"/>
      <c r="CP92" s="863"/>
      <c r="CQ92" s="864"/>
      <c r="CR92" s="862"/>
      <c r="CS92" s="863"/>
      <c r="CT92" s="863"/>
      <c r="CU92" s="863"/>
      <c r="CV92" s="864"/>
      <c r="CW92" s="862"/>
      <c r="CX92" s="863"/>
      <c r="CY92" s="863"/>
      <c r="CZ92" s="863"/>
      <c r="DA92" s="864"/>
      <c r="DB92" s="862"/>
      <c r="DC92" s="863"/>
      <c r="DD92" s="863"/>
      <c r="DE92" s="863"/>
      <c r="DF92" s="864"/>
      <c r="DG92" s="862"/>
      <c r="DH92" s="863"/>
      <c r="DI92" s="863"/>
      <c r="DJ92" s="863"/>
      <c r="DK92" s="864"/>
      <c r="DL92" s="862"/>
      <c r="DM92" s="863"/>
      <c r="DN92" s="863"/>
      <c r="DO92" s="863"/>
      <c r="DP92" s="864"/>
      <c r="DQ92" s="862"/>
      <c r="DR92" s="863"/>
      <c r="DS92" s="863"/>
      <c r="DT92" s="863"/>
      <c r="DU92" s="864"/>
      <c r="DV92" s="859"/>
      <c r="DW92" s="860"/>
      <c r="DX92" s="860"/>
      <c r="DY92" s="860"/>
      <c r="DZ92" s="861"/>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59"/>
      <c r="BT93" s="860"/>
      <c r="BU93" s="860"/>
      <c r="BV93" s="860"/>
      <c r="BW93" s="860"/>
      <c r="BX93" s="860"/>
      <c r="BY93" s="860"/>
      <c r="BZ93" s="860"/>
      <c r="CA93" s="860"/>
      <c r="CB93" s="860"/>
      <c r="CC93" s="860"/>
      <c r="CD93" s="860"/>
      <c r="CE93" s="860"/>
      <c r="CF93" s="860"/>
      <c r="CG93" s="865"/>
      <c r="CH93" s="862"/>
      <c r="CI93" s="863"/>
      <c r="CJ93" s="863"/>
      <c r="CK93" s="863"/>
      <c r="CL93" s="864"/>
      <c r="CM93" s="862"/>
      <c r="CN93" s="863"/>
      <c r="CO93" s="863"/>
      <c r="CP93" s="863"/>
      <c r="CQ93" s="864"/>
      <c r="CR93" s="862"/>
      <c r="CS93" s="863"/>
      <c r="CT93" s="863"/>
      <c r="CU93" s="863"/>
      <c r="CV93" s="864"/>
      <c r="CW93" s="862"/>
      <c r="CX93" s="863"/>
      <c r="CY93" s="863"/>
      <c r="CZ93" s="863"/>
      <c r="DA93" s="864"/>
      <c r="DB93" s="862"/>
      <c r="DC93" s="863"/>
      <c r="DD93" s="863"/>
      <c r="DE93" s="863"/>
      <c r="DF93" s="864"/>
      <c r="DG93" s="862"/>
      <c r="DH93" s="863"/>
      <c r="DI93" s="863"/>
      <c r="DJ93" s="863"/>
      <c r="DK93" s="864"/>
      <c r="DL93" s="862"/>
      <c r="DM93" s="863"/>
      <c r="DN93" s="863"/>
      <c r="DO93" s="863"/>
      <c r="DP93" s="864"/>
      <c r="DQ93" s="862"/>
      <c r="DR93" s="863"/>
      <c r="DS93" s="863"/>
      <c r="DT93" s="863"/>
      <c r="DU93" s="864"/>
      <c r="DV93" s="859"/>
      <c r="DW93" s="860"/>
      <c r="DX93" s="860"/>
      <c r="DY93" s="860"/>
      <c r="DZ93" s="861"/>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59"/>
      <c r="BT94" s="860"/>
      <c r="BU94" s="860"/>
      <c r="BV94" s="860"/>
      <c r="BW94" s="860"/>
      <c r="BX94" s="860"/>
      <c r="BY94" s="860"/>
      <c r="BZ94" s="860"/>
      <c r="CA94" s="860"/>
      <c r="CB94" s="860"/>
      <c r="CC94" s="860"/>
      <c r="CD94" s="860"/>
      <c r="CE94" s="860"/>
      <c r="CF94" s="860"/>
      <c r="CG94" s="865"/>
      <c r="CH94" s="862"/>
      <c r="CI94" s="863"/>
      <c r="CJ94" s="863"/>
      <c r="CK94" s="863"/>
      <c r="CL94" s="864"/>
      <c r="CM94" s="862"/>
      <c r="CN94" s="863"/>
      <c r="CO94" s="863"/>
      <c r="CP94" s="863"/>
      <c r="CQ94" s="864"/>
      <c r="CR94" s="862"/>
      <c r="CS94" s="863"/>
      <c r="CT94" s="863"/>
      <c r="CU94" s="863"/>
      <c r="CV94" s="864"/>
      <c r="CW94" s="862"/>
      <c r="CX94" s="863"/>
      <c r="CY94" s="863"/>
      <c r="CZ94" s="863"/>
      <c r="DA94" s="864"/>
      <c r="DB94" s="862"/>
      <c r="DC94" s="863"/>
      <c r="DD94" s="863"/>
      <c r="DE94" s="863"/>
      <c r="DF94" s="864"/>
      <c r="DG94" s="862"/>
      <c r="DH94" s="863"/>
      <c r="DI94" s="863"/>
      <c r="DJ94" s="863"/>
      <c r="DK94" s="864"/>
      <c r="DL94" s="862"/>
      <c r="DM94" s="863"/>
      <c r="DN94" s="863"/>
      <c r="DO94" s="863"/>
      <c r="DP94" s="864"/>
      <c r="DQ94" s="862"/>
      <c r="DR94" s="863"/>
      <c r="DS94" s="863"/>
      <c r="DT94" s="863"/>
      <c r="DU94" s="864"/>
      <c r="DV94" s="859"/>
      <c r="DW94" s="860"/>
      <c r="DX94" s="860"/>
      <c r="DY94" s="860"/>
      <c r="DZ94" s="861"/>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59"/>
      <c r="BT95" s="860"/>
      <c r="BU95" s="860"/>
      <c r="BV95" s="860"/>
      <c r="BW95" s="860"/>
      <c r="BX95" s="860"/>
      <c r="BY95" s="860"/>
      <c r="BZ95" s="860"/>
      <c r="CA95" s="860"/>
      <c r="CB95" s="860"/>
      <c r="CC95" s="860"/>
      <c r="CD95" s="860"/>
      <c r="CE95" s="860"/>
      <c r="CF95" s="860"/>
      <c r="CG95" s="865"/>
      <c r="CH95" s="862"/>
      <c r="CI95" s="863"/>
      <c r="CJ95" s="863"/>
      <c r="CK95" s="863"/>
      <c r="CL95" s="864"/>
      <c r="CM95" s="862"/>
      <c r="CN95" s="863"/>
      <c r="CO95" s="863"/>
      <c r="CP95" s="863"/>
      <c r="CQ95" s="864"/>
      <c r="CR95" s="862"/>
      <c r="CS95" s="863"/>
      <c r="CT95" s="863"/>
      <c r="CU95" s="863"/>
      <c r="CV95" s="864"/>
      <c r="CW95" s="862"/>
      <c r="CX95" s="863"/>
      <c r="CY95" s="863"/>
      <c r="CZ95" s="863"/>
      <c r="DA95" s="864"/>
      <c r="DB95" s="862"/>
      <c r="DC95" s="863"/>
      <c r="DD95" s="863"/>
      <c r="DE95" s="863"/>
      <c r="DF95" s="864"/>
      <c r="DG95" s="862"/>
      <c r="DH95" s="863"/>
      <c r="DI95" s="863"/>
      <c r="DJ95" s="863"/>
      <c r="DK95" s="864"/>
      <c r="DL95" s="862"/>
      <c r="DM95" s="863"/>
      <c r="DN95" s="863"/>
      <c r="DO95" s="863"/>
      <c r="DP95" s="864"/>
      <c r="DQ95" s="862"/>
      <c r="DR95" s="863"/>
      <c r="DS95" s="863"/>
      <c r="DT95" s="863"/>
      <c r="DU95" s="864"/>
      <c r="DV95" s="859"/>
      <c r="DW95" s="860"/>
      <c r="DX95" s="860"/>
      <c r="DY95" s="860"/>
      <c r="DZ95" s="861"/>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59"/>
      <c r="BT96" s="860"/>
      <c r="BU96" s="860"/>
      <c r="BV96" s="860"/>
      <c r="BW96" s="860"/>
      <c r="BX96" s="860"/>
      <c r="BY96" s="860"/>
      <c r="BZ96" s="860"/>
      <c r="CA96" s="860"/>
      <c r="CB96" s="860"/>
      <c r="CC96" s="860"/>
      <c r="CD96" s="860"/>
      <c r="CE96" s="860"/>
      <c r="CF96" s="860"/>
      <c r="CG96" s="865"/>
      <c r="CH96" s="862"/>
      <c r="CI96" s="863"/>
      <c r="CJ96" s="863"/>
      <c r="CK96" s="863"/>
      <c r="CL96" s="864"/>
      <c r="CM96" s="862"/>
      <c r="CN96" s="863"/>
      <c r="CO96" s="863"/>
      <c r="CP96" s="863"/>
      <c r="CQ96" s="864"/>
      <c r="CR96" s="862"/>
      <c r="CS96" s="863"/>
      <c r="CT96" s="863"/>
      <c r="CU96" s="863"/>
      <c r="CV96" s="864"/>
      <c r="CW96" s="862"/>
      <c r="CX96" s="863"/>
      <c r="CY96" s="863"/>
      <c r="CZ96" s="863"/>
      <c r="DA96" s="864"/>
      <c r="DB96" s="862"/>
      <c r="DC96" s="863"/>
      <c r="DD96" s="863"/>
      <c r="DE96" s="863"/>
      <c r="DF96" s="864"/>
      <c r="DG96" s="862"/>
      <c r="DH96" s="863"/>
      <c r="DI96" s="863"/>
      <c r="DJ96" s="863"/>
      <c r="DK96" s="864"/>
      <c r="DL96" s="862"/>
      <c r="DM96" s="863"/>
      <c r="DN96" s="863"/>
      <c r="DO96" s="863"/>
      <c r="DP96" s="864"/>
      <c r="DQ96" s="862"/>
      <c r="DR96" s="863"/>
      <c r="DS96" s="863"/>
      <c r="DT96" s="863"/>
      <c r="DU96" s="864"/>
      <c r="DV96" s="859"/>
      <c r="DW96" s="860"/>
      <c r="DX96" s="860"/>
      <c r="DY96" s="860"/>
      <c r="DZ96" s="861"/>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59"/>
      <c r="BT97" s="860"/>
      <c r="BU97" s="860"/>
      <c r="BV97" s="860"/>
      <c r="BW97" s="860"/>
      <c r="BX97" s="860"/>
      <c r="BY97" s="860"/>
      <c r="BZ97" s="860"/>
      <c r="CA97" s="860"/>
      <c r="CB97" s="860"/>
      <c r="CC97" s="860"/>
      <c r="CD97" s="860"/>
      <c r="CE97" s="860"/>
      <c r="CF97" s="860"/>
      <c r="CG97" s="865"/>
      <c r="CH97" s="862"/>
      <c r="CI97" s="863"/>
      <c r="CJ97" s="863"/>
      <c r="CK97" s="863"/>
      <c r="CL97" s="864"/>
      <c r="CM97" s="862"/>
      <c r="CN97" s="863"/>
      <c r="CO97" s="863"/>
      <c r="CP97" s="863"/>
      <c r="CQ97" s="864"/>
      <c r="CR97" s="862"/>
      <c r="CS97" s="863"/>
      <c r="CT97" s="863"/>
      <c r="CU97" s="863"/>
      <c r="CV97" s="864"/>
      <c r="CW97" s="862"/>
      <c r="CX97" s="863"/>
      <c r="CY97" s="863"/>
      <c r="CZ97" s="863"/>
      <c r="DA97" s="864"/>
      <c r="DB97" s="862"/>
      <c r="DC97" s="863"/>
      <c r="DD97" s="863"/>
      <c r="DE97" s="863"/>
      <c r="DF97" s="864"/>
      <c r="DG97" s="862"/>
      <c r="DH97" s="863"/>
      <c r="DI97" s="863"/>
      <c r="DJ97" s="863"/>
      <c r="DK97" s="864"/>
      <c r="DL97" s="862"/>
      <c r="DM97" s="863"/>
      <c r="DN97" s="863"/>
      <c r="DO97" s="863"/>
      <c r="DP97" s="864"/>
      <c r="DQ97" s="862"/>
      <c r="DR97" s="863"/>
      <c r="DS97" s="863"/>
      <c r="DT97" s="863"/>
      <c r="DU97" s="864"/>
      <c r="DV97" s="859"/>
      <c r="DW97" s="860"/>
      <c r="DX97" s="860"/>
      <c r="DY97" s="860"/>
      <c r="DZ97" s="861"/>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59"/>
      <c r="BT98" s="860"/>
      <c r="BU98" s="860"/>
      <c r="BV98" s="860"/>
      <c r="BW98" s="860"/>
      <c r="BX98" s="860"/>
      <c r="BY98" s="860"/>
      <c r="BZ98" s="860"/>
      <c r="CA98" s="860"/>
      <c r="CB98" s="860"/>
      <c r="CC98" s="860"/>
      <c r="CD98" s="860"/>
      <c r="CE98" s="860"/>
      <c r="CF98" s="860"/>
      <c r="CG98" s="865"/>
      <c r="CH98" s="862"/>
      <c r="CI98" s="863"/>
      <c r="CJ98" s="863"/>
      <c r="CK98" s="863"/>
      <c r="CL98" s="864"/>
      <c r="CM98" s="862"/>
      <c r="CN98" s="863"/>
      <c r="CO98" s="863"/>
      <c r="CP98" s="863"/>
      <c r="CQ98" s="864"/>
      <c r="CR98" s="862"/>
      <c r="CS98" s="863"/>
      <c r="CT98" s="863"/>
      <c r="CU98" s="863"/>
      <c r="CV98" s="864"/>
      <c r="CW98" s="862"/>
      <c r="CX98" s="863"/>
      <c r="CY98" s="863"/>
      <c r="CZ98" s="863"/>
      <c r="DA98" s="864"/>
      <c r="DB98" s="862"/>
      <c r="DC98" s="863"/>
      <c r="DD98" s="863"/>
      <c r="DE98" s="863"/>
      <c r="DF98" s="864"/>
      <c r="DG98" s="862"/>
      <c r="DH98" s="863"/>
      <c r="DI98" s="863"/>
      <c r="DJ98" s="863"/>
      <c r="DK98" s="864"/>
      <c r="DL98" s="862"/>
      <c r="DM98" s="863"/>
      <c r="DN98" s="863"/>
      <c r="DO98" s="863"/>
      <c r="DP98" s="864"/>
      <c r="DQ98" s="862"/>
      <c r="DR98" s="863"/>
      <c r="DS98" s="863"/>
      <c r="DT98" s="863"/>
      <c r="DU98" s="864"/>
      <c r="DV98" s="859"/>
      <c r="DW98" s="860"/>
      <c r="DX98" s="860"/>
      <c r="DY98" s="860"/>
      <c r="DZ98" s="861"/>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59"/>
      <c r="BT99" s="860"/>
      <c r="BU99" s="860"/>
      <c r="BV99" s="860"/>
      <c r="BW99" s="860"/>
      <c r="BX99" s="860"/>
      <c r="BY99" s="860"/>
      <c r="BZ99" s="860"/>
      <c r="CA99" s="860"/>
      <c r="CB99" s="860"/>
      <c r="CC99" s="860"/>
      <c r="CD99" s="860"/>
      <c r="CE99" s="860"/>
      <c r="CF99" s="860"/>
      <c r="CG99" s="865"/>
      <c r="CH99" s="862"/>
      <c r="CI99" s="863"/>
      <c r="CJ99" s="863"/>
      <c r="CK99" s="863"/>
      <c r="CL99" s="864"/>
      <c r="CM99" s="862"/>
      <c r="CN99" s="863"/>
      <c r="CO99" s="863"/>
      <c r="CP99" s="863"/>
      <c r="CQ99" s="864"/>
      <c r="CR99" s="862"/>
      <c r="CS99" s="863"/>
      <c r="CT99" s="863"/>
      <c r="CU99" s="863"/>
      <c r="CV99" s="864"/>
      <c r="CW99" s="862"/>
      <c r="CX99" s="863"/>
      <c r="CY99" s="863"/>
      <c r="CZ99" s="863"/>
      <c r="DA99" s="864"/>
      <c r="DB99" s="862"/>
      <c r="DC99" s="863"/>
      <c r="DD99" s="863"/>
      <c r="DE99" s="863"/>
      <c r="DF99" s="864"/>
      <c r="DG99" s="862"/>
      <c r="DH99" s="863"/>
      <c r="DI99" s="863"/>
      <c r="DJ99" s="863"/>
      <c r="DK99" s="864"/>
      <c r="DL99" s="862"/>
      <c r="DM99" s="863"/>
      <c r="DN99" s="863"/>
      <c r="DO99" s="863"/>
      <c r="DP99" s="864"/>
      <c r="DQ99" s="862"/>
      <c r="DR99" s="863"/>
      <c r="DS99" s="863"/>
      <c r="DT99" s="863"/>
      <c r="DU99" s="864"/>
      <c r="DV99" s="859"/>
      <c r="DW99" s="860"/>
      <c r="DX99" s="860"/>
      <c r="DY99" s="860"/>
      <c r="DZ99" s="861"/>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59"/>
      <c r="BT100" s="860"/>
      <c r="BU100" s="860"/>
      <c r="BV100" s="860"/>
      <c r="BW100" s="860"/>
      <c r="BX100" s="860"/>
      <c r="BY100" s="860"/>
      <c r="BZ100" s="860"/>
      <c r="CA100" s="860"/>
      <c r="CB100" s="860"/>
      <c r="CC100" s="860"/>
      <c r="CD100" s="860"/>
      <c r="CE100" s="860"/>
      <c r="CF100" s="860"/>
      <c r="CG100" s="865"/>
      <c r="CH100" s="862"/>
      <c r="CI100" s="863"/>
      <c r="CJ100" s="863"/>
      <c r="CK100" s="863"/>
      <c r="CL100" s="864"/>
      <c r="CM100" s="862"/>
      <c r="CN100" s="863"/>
      <c r="CO100" s="863"/>
      <c r="CP100" s="863"/>
      <c r="CQ100" s="864"/>
      <c r="CR100" s="862"/>
      <c r="CS100" s="863"/>
      <c r="CT100" s="863"/>
      <c r="CU100" s="863"/>
      <c r="CV100" s="864"/>
      <c r="CW100" s="862"/>
      <c r="CX100" s="863"/>
      <c r="CY100" s="863"/>
      <c r="CZ100" s="863"/>
      <c r="DA100" s="864"/>
      <c r="DB100" s="862"/>
      <c r="DC100" s="863"/>
      <c r="DD100" s="863"/>
      <c r="DE100" s="863"/>
      <c r="DF100" s="864"/>
      <c r="DG100" s="862"/>
      <c r="DH100" s="863"/>
      <c r="DI100" s="863"/>
      <c r="DJ100" s="863"/>
      <c r="DK100" s="864"/>
      <c r="DL100" s="862"/>
      <c r="DM100" s="863"/>
      <c r="DN100" s="863"/>
      <c r="DO100" s="863"/>
      <c r="DP100" s="864"/>
      <c r="DQ100" s="862"/>
      <c r="DR100" s="863"/>
      <c r="DS100" s="863"/>
      <c r="DT100" s="863"/>
      <c r="DU100" s="864"/>
      <c r="DV100" s="859"/>
      <c r="DW100" s="860"/>
      <c r="DX100" s="860"/>
      <c r="DY100" s="860"/>
      <c r="DZ100" s="861"/>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59"/>
      <c r="BT101" s="860"/>
      <c r="BU101" s="860"/>
      <c r="BV101" s="860"/>
      <c r="BW101" s="860"/>
      <c r="BX101" s="860"/>
      <c r="BY101" s="860"/>
      <c r="BZ101" s="860"/>
      <c r="CA101" s="860"/>
      <c r="CB101" s="860"/>
      <c r="CC101" s="860"/>
      <c r="CD101" s="860"/>
      <c r="CE101" s="860"/>
      <c r="CF101" s="860"/>
      <c r="CG101" s="865"/>
      <c r="CH101" s="862"/>
      <c r="CI101" s="863"/>
      <c r="CJ101" s="863"/>
      <c r="CK101" s="863"/>
      <c r="CL101" s="864"/>
      <c r="CM101" s="862"/>
      <c r="CN101" s="863"/>
      <c r="CO101" s="863"/>
      <c r="CP101" s="863"/>
      <c r="CQ101" s="864"/>
      <c r="CR101" s="862"/>
      <c r="CS101" s="863"/>
      <c r="CT101" s="863"/>
      <c r="CU101" s="863"/>
      <c r="CV101" s="864"/>
      <c r="CW101" s="862"/>
      <c r="CX101" s="863"/>
      <c r="CY101" s="863"/>
      <c r="CZ101" s="863"/>
      <c r="DA101" s="864"/>
      <c r="DB101" s="862"/>
      <c r="DC101" s="863"/>
      <c r="DD101" s="863"/>
      <c r="DE101" s="863"/>
      <c r="DF101" s="864"/>
      <c r="DG101" s="862"/>
      <c r="DH101" s="863"/>
      <c r="DI101" s="863"/>
      <c r="DJ101" s="863"/>
      <c r="DK101" s="864"/>
      <c r="DL101" s="862"/>
      <c r="DM101" s="863"/>
      <c r="DN101" s="863"/>
      <c r="DO101" s="863"/>
      <c r="DP101" s="864"/>
      <c r="DQ101" s="862"/>
      <c r="DR101" s="863"/>
      <c r="DS101" s="863"/>
      <c r="DT101" s="863"/>
      <c r="DU101" s="864"/>
      <c r="DV101" s="859"/>
      <c r="DW101" s="860"/>
      <c r="DX101" s="860"/>
      <c r="DY101" s="860"/>
      <c r="DZ101" s="861"/>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378</v>
      </c>
      <c r="BR102" s="789" t="s">
        <v>401</v>
      </c>
      <c r="BS102" s="790"/>
      <c r="BT102" s="790"/>
      <c r="BU102" s="790"/>
      <c r="BV102" s="790"/>
      <c r="BW102" s="790"/>
      <c r="BX102" s="790"/>
      <c r="BY102" s="790"/>
      <c r="BZ102" s="790"/>
      <c r="CA102" s="790"/>
      <c r="CB102" s="790"/>
      <c r="CC102" s="790"/>
      <c r="CD102" s="790"/>
      <c r="CE102" s="790"/>
      <c r="CF102" s="790"/>
      <c r="CG102" s="791"/>
      <c r="CH102" s="887"/>
      <c r="CI102" s="888"/>
      <c r="CJ102" s="888"/>
      <c r="CK102" s="888"/>
      <c r="CL102" s="889"/>
      <c r="CM102" s="887"/>
      <c r="CN102" s="888"/>
      <c r="CO102" s="888"/>
      <c r="CP102" s="888"/>
      <c r="CQ102" s="889"/>
      <c r="CR102" s="890"/>
      <c r="CS102" s="852"/>
      <c r="CT102" s="852"/>
      <c r="CU102" s="852"/>
      <c r="CV102" s="891"/>
      <c r="CW102" s="890"/>
      <c r="CX102" s="852"/>
      <c r="CY102" s="852"/>
      <c r="CZ102" s="852"/>
      <c r="DA102" s="891"/>
      <c r="DB102" s="890"/>
      <c r="DC102" s="852"/>
      <c r="DD102" s="852"/>
      <c r="DE102" s="852"/>
      <c r="DF102" s="891"/>
      <c r="DG102" s="890"/>
      <c r="DH102" s="852"/>
      <c r="DI102" s="852"/>
      <c r="DJ102" s="852"/>
      <c r="DK102" s="891"/>
      <c r="DL102" s="890"/>
      <c r="DM102" s="852"/>
      <c r="DN102" s="852"/>
      <c r="DO102" s="852"/>
      <c r="DP102" s="891"/>
      <c r="DQ102" s="890"/>
      <c r="DR102" s="852"/>
      <c r="DS102" s="852"/>
      <c r="DT102" s="852"/>
      <c r="DU102" s="891"/>
      <c r="DV102" s="789"/>
      <c r="DW102" s="790"/>
      <c r="DX102" s="790"/>
      <c r="DY102" s="790"/>
      <c r="DZ102" s="914"/>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15" t="s">
        <v>402</v>
      </c>
      <c r="BR103" s="915"/>
      <c r="BS103" s="915"/>
      <c r="BT103" s="915"/>
      <c r="BU103" s="915"/>
      <c r="BV103" s="915"/>
      <c r="BW103" s="915"/>
      <c r="BX103" s="915"/>
      <c r="BY103" s="915"/>
      <c r="BZ103" s="915"/>
      <c r="CA103" s="915"/>
      <c r="CB103" s="915"/>
      <c r="CC103" s="915"/>
      <c r="CD103" s="915"/>
      <c r="CE103" s="915"/>
      <c r="CF103" s="915"/>
      <c r="CG103" s="915"/>
      <c r="CH103" s="915"/>
      <c r="CI103" s="915"/>
      <c r="CJ103" s="915"/>
      <c r="CK103" s="915"/>
      <c r="CL103" s="915"/>
      <c r="CM103" s="915"/>
      <c r="CN103" s="915"/>
      <c r="CO103" s="915"/>
      <c r="CP103" s="915"/>
      <c r="CQ103" s="915"/>
      <c r="CR103" s="915"/>
      <c r="CS103" s="915"/>
      <c r="CT103" s="915"/>
      <c r="CU103" s="915"/>
      <c r="CV103" s="915"/>
      <c r="CW103" s="915"/>
      <c r="CX103" s="915"/>
      <c r="CY103" s="915"/>
      <c r="CZ103" s="915"/>
      <c r="DA103" s="915"/>
      <c r="DB103" s="915"/>
      <c r="DC103" s="915"/>
      <c r="DD103" s="915"/>
      <c r="DE103" s="915"/>
      <c r="DF103" s="915"/>
      <c r="DG103" s="915"/>
      <c r="DH103" s="915"/>
      <c r="DI103" s="915"/>
      <c r="DJ103" s="915"/>
      <c r="DK103" s="915"/>
      <c r="DL103" s="915"/>
      <c r="DM103" s="915"/>
      <c r="DN103" s="915"/>
      <c r="DO103" s="915"/>
      <c r="DP103" s="915"/>
      <c r="DQ103" s="915"/>
      <c r="DR103" s="915"/>
      <c r="DS103" s="915"/>
      <c r="DT103" s="915"/>
      <c r="DU103" s="915"/>
      <c r="DV103" s="915"/>
      <c r="DW103" s="915"/>
      <c r="DX103" s="915"/>
      <c r="DY103" s="915"/>
      <c r="DZ103" s="915"/>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16" t="s">
        <v>403</v>
      </c>
      <c r="BR104" s="916"/>
      <c r="BS104" s="916"/>
      <c r="BT104" s="916"/>
      <c r="BU104" s="916"/>
      <c r="BV104" s="916"/>
      <c r="BW104" s="916"/>
      <c r="BX104" s="916"/>
      <c r="BY104" s="916"/>
      <c r="BZ104" s="916"/>
      <c r="CA104" s="916"/>
      <c r="CB104" s="916"/>
      <c r="CC104" s="916"/>
      <c r="CD104" s="916"/>
      <c r="CE104" s="916"/>
      <c r="CF104" s="916"/>
      <c r="CG104" s="916"/>
      <c r="CH104" s="916"/>
      <c r="CI104" s="916"/>
      <c r="CJ104" s="916"/>
      <c r="CK104" s="916"/>
      <c r="CL104" s="916"/>
      <c r="CM104" s="916"/>
      <c r="CN104" s="916"/>
      <c r="CO104" s="916"/>
      <c r="CP104" s="916"/>
      <c r="CQ104" s="916"/>
      <c r="CR104" s="916"/>
      <c r="CS104" s="916"/>
      <c r="CT104" s="916"/>
      <c r="CU104" s="916"/>
      <c r="CV104" s="916"/>
      <c r="CW104" s="916"/>
      <c r="CX104" s="916"/>
      <c r="CY104" s="916"/>
      <c r="CZ104" s="916"/>
      <c r="DA104" s="916"/>
      <c r="DB104" s="916"/>
      <c r="DC104" s="916"/>
      <c r="DD104" s="916"/>
      <c r="DE104" s="916"/>
      <c r="DF104" s="916"/>
      <c r="DG104" s="916"/>
      <c r="DH104" s="916"/>
      <c r="DI104" s="916"/>
      <c r="DJ104" s="916"/>
      <c r="DK104" s="916"/>
      <c r="DL104" s="916"/>
      <c r="DM104" s="916"/>
      <c r="DN104" s="916"/>
      <c r="DO104" s="916"/>
      <c r="DP104" s="916"/>
      <c r="DQ104" s="916"/>
      <c r="DR104" s="916"/>
      <c r="DS104" s="916"/>
      <c r="DT104" s="916"/>
      <c r="DU104" s="916"/>
      <c r="DV104" s="916"/>
      <c r="DW104" s="916"/>
      <c r="DX104" s="916"/>
      <c r="DY104" s="916"/>
      <c r="DZ104" s="916"/>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404</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405</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17" t="s">
        <v>406</v>
      </c>
      <c r="B108" s="918"/>
      <c r="C108" s="918"/>
      <c r="D108" s="918"/>
      <c r="E108" s="918"/>
      <c r="F108" s="918"/>
      <c r="G108" s="918"/>
      <c r="H108" s="918"/>
      <c r="I108" s="918"/>
      <c r="J108" s="918"/>
      <c r="K108" s="918"/>
      <c r="L108" s="918"/>
      <c r="M108" s="918"/>
      <c r="N108" s="918"/>
      <c r="O108" s="918"/>
      <c r="P108" s="918"/>
      <c r="Q108" s="918"/>
      <c r="R108" s="918"/>
      <c r="S108" s="918"/>
      <c r="T108" s="918"/>
      <c r="U108" s="918"/>
      <c r="V108" s="918"/>
      <c r="W108" s="918"/>
      <c r="X108" s="918"/>
      <c r="Y108" s="918"/>
      <c r="Z108" s="918"/>
      <c r="AA108" s="918"/>
      <c r="AB108" s="918"/>
      <c r="AC108" s="918"/>
      <c r="AD108" s="918"/>
      <c r="AE108" s="918"/>
      <c r="AF108" s="918"/>
      <c r="AG108" s="918"/>
      <c r="AH108" s="918"/>
      <c r="AI108" s="918"/>
      <c r="AJ108" s="918"/>
      <c r="AK108" s="918"/>
      <c r="AL108" s="918"/>
      <c r="AM108" s="918"/>
      <c r="AN108" s="918"/>
      <c r="AO108" s="918"/>
      <c r="AP108" s="918"/>
      <c r="AQ108" s="918"/>
      <c r="AR108" s="918"/>
      <c r="AS108" s="918"/>
      <c r="AT108" s="919"/>
      <c r="AU108" s="917" t="s">
        <v>407</v>
      </c>
      <c r="AV108" s="918"/>
      <c r="AW108" s="918"/>
      <c r="AX108" s="918"/>
      <c r="AY108" s="918"/>
      <c r="AZ108" s="918"/>
      <c r="BA108" s="918"/>
      <c r="BB108" s="918"/>
      <c r="BC108" s="918"/>
      <c r="BD108" s="918"/>
      <c r="BE108" s="918"/>
      <c r="BF108" s="918"/>
      <c r="BG108" s="918"/>
      <c r="BH108" s="918"/>
      <c r="BI108" s="918"/>
      <c r="BJ108" s="918"/>
      <c r="BK108" s="918"/>
      <c r="BL108" s="918"/>
      <c r="BM108" s="918"/>
      <c r="BN108" s="918"/>
      <c r="BO108" s="918"/>
      <c r="BP108" s="918"/>
      <c r="BQ108" s="918"/>
      <c r="BR108" s="918"/>
      <c r="BS108" s="918"/>
      <c r="BT108" s="918"/>
      <c r="BU108" s="918"/>
      <c r="BV108" s="918"/>
      <c r="BW108" s="918"/>
      <c r="BX108" s="918"/>
      <c r="BY108" s="918"/>
      <c r="BZ108" s="918"/>
      <c r="CA108" s="918"/>
      <c r="CB108" s="918"/>
      <c r="CC108" s="918"/>
      <c r="CD108" s="918"/>
      <c r="CE108" s="918"/>
      <c r="CF108" s="918"/>
      <c r="CG108" s="918"/>
      <c r="CH108" s="918"/>
      <c r="CI108" s="918"/>
      <c r="CJ108" s="918"/>
      <c r="CK108" s="918"/>
      <c r="CL108" s="918"/>
      <c r="CM108" s="918"/>
      <c r="CN108" s="918"/>
      <c r="CO108" s="918"/>
      <c r="CP108" s="918"/>
      <c r="CQ108" s="918"/>
      <c r="CR108" s="918"/>
      <c r="CS108" s="918"/>
      <c r="CT108" s="918"/>
      <c r="CU108" s="918"/>
      <c r="CV108" s="918"/>
      <c r="CW108" s="918"/>
      <c r="CX108" s="918"/>
      <c r="CY108" s="918"/>
      <c r="CZ108" s="918"/>
      <c r="DA108" s="918"/>
      <c r="DB108" s="918"/>
      <c r="DC108" s="918"/>
      <c r="DD108" s="918"/>
      <c r="DE108" s="918"/>
      <c r="DF108" s="918"/>
      <c r="DG108" s="918"/>
      <c r="DH108" s="918"/>
      <c r="DI108" s="918"/>
      <c r="DJ108" s="918"/>
      <c r="DK108" s="918"/>
      <c r="DL108" s="918"/>
      <c r="DM108" s="918"/>
      <c r="DN108" s="918"/>
      <c r="DO108" s="918"/>
      <c r="DP108" s="918"/>
      <c r="DQ108" s="918"/>
      <c r="DR108" s="918"/>
      <c r="DS108" s="918"/>
      <c r="DT108" s="918"/>
      <c r="DU108" s="918"/>
      <c r="DV108" s="918"/>
      <c r="DW108" s="918"/>
      <c r="DX108" s="918"/>
      <c r="DY108" s="918"/>
      <c r="DZ108" s="919"/>
    </row>
    <row r="109" spans="1:131" s="218" customFormat="1" ht="26.25" customHeight="1" x14ac:dyDescent="0.15">
      <c r="A109" s="912" t="s">
        <v>408</v>
      </c>
      <c r="B109" s="893"/>
      <c r="C109" s="893"/>
      <c r="D109" s="893"/>
      <c r="E109" s="893"/>
      <c r="F109" s="893"/>
      <c r="G109" s="893"/>
      <c r="H109" s="893"/>
      <c r="I109" s="893"/>
      <c r="J109" s="893"/>
      <c r="K109" s="893"/>
      <c r="L109" s="893"/>
      <c r="M109" s="893"/>
      <c r="N109" s="893"/>
      <c r="O109" s="893"/>
      <c r="P109" s="893"/>
      <c r="Q109" s="893"/>
      <c r="R109" s="893"/>
      <c r="S109" s="893"/>
      <c r="T109" s="893"/>
      <c r="U109" s="893"/>
      <c r="V109" s="893"/>
      <c r="W109" s="893"/>
      <c r="X109" s="893"/>
      <c r="Y109" s="893"/>
      <c r="Z109" s="894"/>
      <c r="AA109" s="892" t="s">
        <v>409</v>
      </c>
      <c r="AB109" s="893"/>
      <c r="AC109" s="893"/>
      <c r="AD109" s="893"/>
      <c r="AE109" s="894"/>
      <c r="AF109" s="892" t="s">
        <v>410</v>
      </c>
      <c r="AG109" s="893"/>
      <c r="AH109" s="893"/>
      <c r="AI109" s="893"/>
      <c r="AJ109" s="894"/>
      <c r="AK109" s="892" t="s">
        <v>295</v>
      </c>
      <c r="AL109" s="893"/>
      <c r="AM109" s="893"/>
      <c r="AN109" s="893"/>
      <c r="AO109" s="894"/>
      <c r="AP109" s="892" t="s">
        <v>411</v>
      </c>
      <c r="AQ109" s="893"/>
      <c r="AR109" s="893"/>
      <c r="AS109" s="893"/>
      <c r="AT109" s="895"/>
      <c r="AU109" s="912" t="s">
        <v>408</v>
      </c>
      <c r="AV109" s="893"/>
      <c r="AW109" s="893"/>
      <c r="AX109" s="893"/>
      <c r="AY109" s="893"/>
      <c r="AZ109" s="893"/>
      <c r="BA109" s="893"/>
      <c r="BB109" s="893"/>
      <c r="BC109" s="893"/>
      <c r="BD109" s="893"/>
      <c r="BE109" s="893"/>
      <c r="BF109" s="893"/>
      <c r="BG109" s="893"/>
      <c r="BH109" s="893"/>
      <c r="BI109" s="893"/>
      <c r="BJ109" s="893"/>
      <c r="BK109" s="893"/>
      <c r="BL109" s="893"/>
      <c r="BM109" s="893"/>
      <c r="BN109" s="893"/>
      <c r="BO109" s="893"/>
      <c r="BP109" s="894"/>
      <c r="BQ109" s="892" t="s">
        <v>409</v>
      </c>
      <c r="BR109" s="893"/>
      <c r="BS109" s="893"/>
      <c r="BT109" s="893"/>
      <c r="BU109" s="894"/>
      <c r="BV109" s="892" t="s">
        <v>410</v>
      </c>
      <c r="BW109" s="893"/>
      <c r="BX109" s="893"/>
      <c r="BY109" s="893"/>
      <c r="BZ109" s="894"/>
      <c r="CA109" s="892" t="s">
        <v>295</v>
      </c>
      <c r="CB109" s="893"/>
      <c r="CC109" s="893"/>
      <c r="CD109" s="893"/>
      <c r="CE109" s="894"/>
      <c r="CF109" s="913" t="s">
        <v>411</v>
      </c>
      <c r="CG109" s="913"/>
      <c r="CH109" s="913"/>
      <c r="CI109" s="913"/>
      <c r="CJ109" s="913"/>
      <c r="CK109" s="892" t="s">
        <v>412</v>
      </c>
      <c r="CL109" s="893"/>
      <c r="CM109" s="893"/>
      <c r="CN109" s="893"/>
      <c r="CO109" s="893"/>
      <c r="CP109" s="893"/>
      <c r="CQ109" s="893"/>
      <c r="CR109" s="893"/>
      <c r="CS109" s="893"/>
      <c r="CT109" s="893"/>
      <c r="CU109" s="893"/>
      <c r="CV109" s="893"/>
      <c r="CW109" s="893"/>
      <c r="CX109" s="893"/>
      <c r="CY109" s="893"/>
      <c r="CZ109" s="893"/>
      <c r="DA109" s="893"/>
      <c r="DB109" s="893"/>
      <c r="DC109" s="893"/>
      <c r="DD109" s="893"/>
      <c r="DE109" s="893"/>
      <c r="DF109" s="894"/>
      <c r="DG109" s="892" t="s">
        <v>409</v>
      </c>
      <c r="DH109" s="893"/>
      <c r="DI109" s="893"/>
      <c r="DJ109" s="893"/>
      <c r="DK109" s="894"/>
      <c r="DL109" s="892" t="s">
        <v>410</v>
      </c>
      <c r="DM109" s="893"/>
      <c r="DN109" s="893"/>
      <c r="DO109" s="893"/>
      <c r="DP109" s="894"/>
      <c r="DQ109" s="892" t="s">
        <v>295</v>
      </c>
      <c r="DR109" s="893"/>
      <c r="DS109" s="893"/>
      <c r="DT109" s="893"/>
      <c r="DU109" s="894"/>
      <c r="DV109" s="892" t="s">
        <v>411</v>
      </c>
      <c r="DW109" s="893"/>
      <c r="DX109" s="893"/>
      <c r="DY109" s="893"/>
      <c r="DZ109" s="895"/>
    </row>
    <row r="110" spans="1:131" s="218" customFormat="1" ht="26.25" customHeight="1" x14ac:dyDescent="0.15">
      <c r="A110" s="896" t="s">
        <v>413</v>
      </c>
      <c r="B110" s="897"/>
      <c r="C110" s="897"/>
      <c r="D110" s="897"/>
      <c r="E110" s="897"/>
      <c r="F110" s="897"/>
      <c r="G110" s="897"/>
      <c r="H110" s="897"/>
      <c r="I110" s="897"/>
      <c r="J110" s="897"/>
      <c r="K110" s="897"/>
      <c r="L110" s="897"/>
      <c r="M110" s="897"/>
      <c r="N110" s="897"/>
      <c r="O110" s="897"/>
      <c r="P110" s="897"/>
      <c r="Q110" s="897"/>
      <c r="R110" s="897"/>
      <c r="S110" s="897"/>
      <c r="T110" s="897"/>
      <c r="U110" s="897"/>
      <c r="V110" s="897"/>
      <c r="W110" s="897"/>
      <c r="X110" s="897"/>
      <c r="Y110" s="897"/>
      <c r="Z110" s="898"/>
      <c r="AA110" s="899">
        <v>566736</v>
      </c>
      <c r="AB110" s="900"/>
      <c r="AC110" s="900"/>
      <c r="AD110" s="900"/>
      <c r="AE110" s="901"/>
      <c r="AF110" s="902">
        <v>504076</v>
      </c>
      <c r="AG110" s="900"/>
      <c r="AH110" s="900"/>
      <c r="AI110" s="900"/>
      <c r="AJ110" s="901"/>
      <c r="AK110" s="902">
        <v>514330</v>
      </c>
      <c r="AL110" s="900"/>
      <c r="AM110" s="900"/>
      <c r="AN110" s="900"/>
      <c r="AO110" s="901"/>
      <c r="AP110" s="903">
        <v>21.5</v>
      </c>
      <c r="AQ110" s="904"/>
      <c r="AR110" s="904"/>
      <c r="AS110" s="904"/>
      <c r="AT110" s="905"/>
      <c r="AU110" s="906" t="s">
        <v>69</v>
      </c>
      <c r="AV110" s="907"/>
      <c r="AW110" s="907"/>
      <c r="AX110" s="907"/>
      <c r="AY110" s="907"/>
      <c r="AZ110" s="929" t="s">
        <v>414</v>
      </c>
      <c r="BA110" s="897"/>
      <c r="BB110" s="897"/>
      <c r="BC110" s="897"/>
      <c r="BD110" s="897"/>
      <c r="BE110" s="897"/>
      <c r="BF110" s="897"/>
      <c r="BG110" s="897"/>
      <c r="BH110" s="897"/>
      <c r="BI110" s="897"/>
      <c r="BJ110" s="897"/>
      <c r="BK110" s="897"/>
      <c r="BL110" s="897"/>
      <c r="BM110" s="897"/>
      <c r="BN110" s="897"/>
      <c r="BO110" s="897"/>
      <c r="BP110" s="898"/>
      <c r="BQ110" s="930">
        <v>3998266</v>
      </c>
      <c r="BR110" s="931"/>
      <c r="BS110" s="931"/>
      <c r="BT110" s="931"/>
      <c r="BU110" s="931"/>
      <c r="BV110" s="931">
        <v>3964930</v>
      </c>
      <c r="BW110" s="931"/>
      <c r="BX110" s="931"/>
      <c r="BY110" s="931"/>
      <c r="BZ110" s="931"/>
      <c r="CA110" s="931">
        <v>4000819</v>
      </c>
      <c r="CB110" s="931"/>
      <c r="CC110" s="931"/>
      <c r="CD110" s="931"/>
      <c r="CE110" s="931"/>
      <c r="CF110" s="944">
        <v>167.1</v>
      </c>
      <c r="CG110" s="945"/>
      <c r="CH110" s="945"/>
      <c r="CI110" s="945"/>
      <c r="CJ110" s="945"/>
      <c r="CK110" s="946" t="s">
        <v>415</v>
      </c>
      <c r="CL110" s="947"/>
      <c r="CM110" s="929" t="s">
        <v>416</v>
      </c>
      <c r="CN110" s="897"/>
      <c r="CO110" s="897"/>
      <c r="CP110" s="897"/>
      <c r="CQ110" s="897"/>
      <c r="CR110" s="897"/>
      <c r="CS110" s="897"/>
      <c r="CT110" s="897"/>
      <c r="CU110" s="897"/>
      <c r="CV110" s="897"/>
      <c r="CW110" s="897"/>
      <c r="CX110" s="897"/>
      <c r="CY110" s="897"/>
      <c r="CZ110" s="897"/>
      <c r="DA110" s="897"/>
      <c r="DB110" s="897"/>
      <c r="DC110" s="897"/>
      <c r="DD110" s="897"/>
      <c r="DE110" s="897"/>
      <c r="DF110" s="898"/>
      <c r="DG110" s="930" t="s">
        <v>122</v>
      </c>
      <c r="DH110" s="931"/>
      <c r="DI110" s="931"/>
      <c r="DJ110" s="931"/>
      <c r="DK110" s="931"/>
      <c r="DL110" s="931" t="s">
        <v>122</v>
      </c>
      <c r="DM110" s="931"/>
      <c r="DN110" s="931"/>
      <c r="DO110" s="931"/>
      <c r="DP110" s="931"/>
      <c r="DQ110" s="931" t="s">
        <v>122</v>
      </c>
      <c r="DR110" s="931"/>
      <c r="DS110" s="931"/>
      <c r="DT110" s="931"/>
      <c r="DU110" s="931"/>
      <c r="DV110" s="932" t="s">
        <v>122</v>
      </c>
      <c r="DW110" s="932"/>
      <c r="DX110" s="932"/>
      <c r="DY110" s="932"/>
      <c r="DZ110" s="933"/>
    </row>
    <row r="111" spans="1:131" s="218" customFormat="1" ht="26.25" customHeight="1" x14ac:dyDescent="0.15">
      <c r="A111" s="934" t="s">
        <v>417</v>
      </c>
      <c r="B111" s="935"/>
      <c r="C111" s="935"/>
      <c r="D111" s="935"/>
      <c r="E111" s="935"/>
      <c r="F111" s="935"/>
      <c r="G111" s="935"/>
      <c r="H111" s="935"/>
      <c r="I111" s="935"/>
      <c r="J111" s="935"/>
      <c r="K111" s="935"/>
      <c r="L111" s="935"/>
      <c r="M111" s="935"/>
      <c r="N111" s="935"/>
      <c r="O111" s="935"/>
      <c r="P111" s="935"/>
      <c r="Q111" s="935"/>
      <c r="R111" s="935"/>
      <c r="S111" s="935"/>
      <c r="T111" s="935"/>
      <c r="U111" s="935"/>
      <c r="V111" s="935"/>
      <c r="W111" s="935"/>
      <c r="X111" s="935"/>
      <c r="Y111" s="935"/>
      <c r="Z111" s="936"/>
      <c r="AA111" s="937" t="s">
        <v>122</v>
      </c>
      <c r="AB111" s="938"/>
      <c r="AC111" s="938"/>
      <c r="AD111" s="938"/>
      <c r="AE111" s="939"/>
      <c r="AF111" s="940" t="s">
        <v>122</v>
      </c>
      <c r="AG111" s="938"/>
      <c r="AH111" s="938"/>
      <c r="AI111" s="938"/>
      <c r="AJ111" s="939"/>
      <c r="AK111" s="940" t="s">
        <v>122</v>
      </c>
      <c r="AL111" s="938"/>
      <c r="AM111" s="938"/>
      <c r="AN111" s="938"/>
      <c r="AO111" s="939"/>
      <c r="AP111" s="941" t="s">
        <v>122</v>
      </c>
      <c r="AQ111" s="942"/>
      <c r="AR111" s="942"/>
      <c r="AS111" s="942"/>
      <c r="AT111" s="943"/>
      <c r="AU111" s="908"/>
      <c r="AV111" s="909"/>
      <c r="AW111" s="909"/>
      <c r="AX111" s="909"/>
      <c r="AY111" s="909"/>
      <c r="AZ111" s="922" t="s">
        <v>418</v>
      </c>
      <c r="BA111" s="923"/>
      <c r="BB111" s="923"/>
      <c r="BC111" s="923"/>
      <c r="BD111" s="923"/>
      <c r="BE111" s="923"/>
      <c r="BF111" s="923"/>
      <c r="BG111" s="923"/>
      <c r="BH111" s="923"/>
      <c r="BI111" s="923"/>
      <c r="BJ111" s="923"/>
      <c r="BK111" s="923"/>
      <c r="BL111" s="923"/>
      <c r="BM111" s="923"/>
      <c r="BN111" s="923"/>
      <c r="BO111" s="923"/>
      <c r="BP111" s="924"/>
      <c r="BQ111" s="925" t="s">
        <v>122</v>
      </c>
      <c r="BR111" s="926"/>
      <c r="BS111" s="926"/>
      <c r="BT111" s="926"/>
      <c r="BU111" s="926"/>
      <c r="BV111" s="926" t="s">
        <v>122</v>
      </c>
      <c r="BW111" s="926"/>
      <c r="BX111" s="926"/>
      <c r="BY111" s="926"/>
      <c r="BZ111" s="926"/>
      <c r="CA111" s="926" t="s">
        <v>122</v>
      </c>
      <c r="CB111" s="926"/>
      <c r="CC111" s="926"/>
      <c r="CD111" s="926"/>
      <c r="CE111" s="926"/>
      <c r="CF111" s="920" t="s">
        <v>122</v>
      </c>
      <c r="CG111" s="921"/>
      <c r="CH111" s="921"/>
      <c r="CI111" s="921"/>
      <c r="CJ111" s="921"/>
      <c r="CK111" s="948"/>
      <c r="CL111" s="949"/>
      <c r="CM111" s="922" t="s">
        <v>419</v>
      </c>
      <c r="CN111" s="923"/>
      <c r="CO111" s="923"/>
      <c r="CP111" s="923"/>
      <c r="CQ111" s="923"/>
      <c r="CR111" s="923"/>
      <c r="CS111" s="923"/>
      <c r="CT111" s="923"/>
      <c r="CU111" s="923"/>
      <c r="CV111" s="923"/>
      <c r="CW111" s="923"/>
      <c r="CX111" s="923"/>
      <c r="CY111" s="923"/>
      <c r="CZ111" s="923"/>
      <c r="DA111" s="923"/>
      <c r="DB111" s="923"/>
      <c r="DC111" s="923"/>
      <c r="DD111" s="923"/>
      <c r="DE111" s="923"/>
      <c r="DF111" s="924"/>
      <c r="DG111" s="925" t="s">
        <v>122</v>
      </c>
      <c r="DH111" s="926"/>
      <c r="DI111" s="926"/>
      <c r="DJ111" s="926"/>
      <c r="DK111" s="926"/>
      <c r="DL111" s="926" t="s">
        <v>122</v>
      </c>
      <c r="DM111" s="926"/>
      <c r="DN111" s="926"/>
      <c r="DO111" s="926"/>
      <c r="DP111" s="926"/>
      <c r="DQ111" s="926" t="s">
        <v>122</v>
      </c>
      <c r="DR111" s="926"/>
      <c r="DS111" s="926"/>
      <c r="DT111" s="926"/>
      <c r="DU111" s="926"/>
      <c r="DV111" s="927" t="s">
        <v>122</v>
      </c>
      <c r="DW111" s="927"/>
      <c r="DX111" s="927"/>
      <c r="DY111" s="927"/>
      <c r="DZ111" s="928"/>
    </row>
    <row r="112" spans="1:131" s="218" customFormat="1" ht="26.25" customHeight="1" x14ac:dyDescent="0.15">
      <c r="A112" s="952" t="s">
        <v>420</v>
      </c>
      <c r="B112" s="953"/>
      <c r="C112" s="923" t="s">
        <v>421</v>
      </c>
      <c r="D112" s="923"/>
      <c r="E112" s="923"/>
      <c r="F112" s="923"/>
      <c r="G112" s="923"/>
      <c r="H112" s="923"/>
      <c r="I112" s="923"/>
      <c r="J112" s="923"/>
      <c r="K112" s="923"/>
      <c r="L112" s="923"/>
      <c r="M112" s="923"/>
      <c r="N112" s="923"/>
      <c r="O112" s="923"/>
      <c r="P112" s="923"/>
      <c r="Q112" s="923"/>
      <c r="R112" s="923"/>
      <c r="S112" s="923"/>
      <c r="T112" s="923"/>
      <c r="U112" s="923"/>
      <c r="V112" s="923"/>
      <c r="W112" s="923"/>
      <c r="X112" s="923"/>
      <c r="Y112" s="923"/>
      <c r="Z112" s="924"/>
      <c r="AA112" s="958" t="s">
        <v>122</v>
      </c>
      <c r="AB112" s="959"/>
      <c r="AC112" s="959"/>
      <c r="AD112" s="959"/>
      <c r="AE112" s="960"/>
      <c r="AF112" s="961" t="s">
        <v>122</v>
      </c>
      <c r="AG112" s="959"/>
      <c r="AH112" s="959"/>
      <c r="AI112" s="959"/>
      <c r="AJ112" s="960"/>
      <c r="AK112" s="961" t="s">
        <v>122</v>
      </c>
      <c r="AL112" s="959"/>
      <c r="AM112" s="959"/>
      <c r="AN112" s="959"/>
      <c r="AO112" s="960"/>
      <c r="AP112" s="962" t="s">
        <v>122</v>
      </c>
      <c r="AQ112" s="963"/>
      <c r="AR112" s="963"/>
      <c r="AS112" s="963"/>
      <c r="AT112" s="964"/>
      <c r="AU112" s="908"/>
      <c r="AV112" s="909"/>
      <c r="AW112" s="909"/>
      <c r="AX112" s="909"/>
      <c r="AY112" s="909"/>
      <c r="AZ112" s="922" t="s">
        <v>422</v>
      </c>
      <c r="BA112" s="923"/>
      <c r="BB112" s="923"/>
      <c r="BC112" s="923"/>
      <c r="BD112" s="923"/>
      <c r="BE112" s="923"/>
      <c r="BF112" s="923"/>
      <c r="BG112" s="923"/>
      <c r="BH112" s="923"/>
      <c r="BI112" s="923"/>
      <c r="BJ112" s="923"/>
      <c r="BK112" s="923"/>
      <c r="BL112" s="923"/>
      <c r="BM112" s="923"/>
      <c r="BN112" s="923"/>
      <c r="BO112" s="923"/>
      <c r="BP112" s="924"/>
      <c r="BQ112" s="925">
        <v>974173</v>
      </c>
      <c r="BR112" s="926"/>
      <c r="BS112" s="926"/>
      <c r="BT112" s="926"/>
      <c r="BU112" s="926"/>
      <c r="BV112" s="926">
        <v>1002414</v>
      </c>
      <c r="BW112" s="926"/>
      <c r="BX112" s="926"/>
      <c r="BY112" s="926"/>
      <c r="BZ112" s="926"/>
      <c r="CA112" s="926">
        <v>1271688</v>
      </c>
      <c r="CB112" s="926"/>
      <c r="CC112" s="926"/>
      <c r="CD112" s="926"/>
      <c r="CE112" s="926"/>
      <c r="CF112" s="920">
        <v>53.1</v>
      </c>
      <c r="CG112" s="921"/>
      <c r="CH112" s="921"/>
      <c r="CI112" s="921"/>
      <c r="CJ112" s="921"/>
      <c r="CK112" s="948"/>
      <c r="CL112" s="949"/>
      <c r="CM112" s="922" t="s">
        <v>423</v>
      </c>
      <c r="CN112" s="923"/>
      <c r="CO112" s="923"/>
      <c r="CP112" s="923"/>
      <c r="CQ112" s="923"/>
      <c r="CR112" s="923"/>
      <c r="CS112" s="923"/>
      <c r="CT112" s="923"/>
      <c r="CU112" s="923"/>
      <c r="CV112" s="923"/>
      <c r="CW112" s="923"/>
      <c r="CX112" s="923"/>
      <c r="CY112" s="923"/>
      <c r="CZ112" s="923"/>
      <c r="DA112" s="923"/>
      <c r="DB112" s="923"/>
      <c r="DC112" s="923"/>
      <c r="DD112" s="923"/>
      <c r="DE112" s="923"/>
      <c r="DF112" s="924"/>
      <c r="DG112" s="925" t="s">
        <v>122</v>
      </c>
      <c r="DH112" s="926"/>
      <c r="DI112" s="926"/>
      <c r="DJ112" s="926"/>
      <c r="DK112" s="926"/>
      <c r="DL112" s="926" t="s">
        <v>122</v>
      </c>
      <c r="DM112" s="926"/>
      <c r="DN112" s="926"/>
      <c r="DO112" s="926"/>
      <c r="DP112" s="926"/>
      <c r="DQ112" s="926" t="s">
        <v>122</v>
      </c>
      <c r="DR112" s="926"/>
      <c r="DS112" s="926"/>
      <c r="DT112" s="926"/>
      <c r="DU112" s="926"/>
      <c r="DV112" s="927" t="s">
        <v>122</v>
      </c>
      <c r="DW112" s="927"/>
      <c r="DX112" s="927"/>
      <c r="DY112" s="927"/>
      <c r="DZ112" s="928"/>
    </row>
    <row r="113" spans="1:130" s="218" customFormat="1" ht="26.25" customHeight="1" x14ac:dyDescent="0.15">
      <c r="A113" s="954"/>
      <c r="B113" s="955"/>
      <c r="C113" s="923" t="s">
        <v>424</v>
      </c>
      <c r="D113" s="923"/>
      <c r="E113" s="923"/>
      <c r="F113" s="923"/>
      <c r="G113" s="923"/>
      <c r="H113" s="923"/>
      <c r="I113" s="923"/>
      <c r="J113" s="923"/>
      <c r="K113" s="923"/>
      <c r="L113" s="923"/>
      <c r="M113" s="923"/>
      <c r="N113" s="923"/>
      <c r="O113" s="923"/>
      <c r="P113" s="923"/>
      <c r="Q113" s="923"/>
      <c r="R113" s="923"/>
      <c r="S113" s="923"/>
      <c r="T113" s="923"/>
      <c r="U113" s="923"/>
      <c r="V113" s="923"/>
      <c r="W113" s="923"/>
      <c r="X113" s="923"/>
      <c r="Y113" s="923"/>
      <c r="Z113" s="924"/>
      <c r="AA113" s="937">
        <v>51392</v>
      </c>
      <c r="AB113" s="938"/>
      <c r="AC113" s="938"/>
      <c r="AD113" s="938"/>
      <c r="AE113" s="939"/>
      <c r="AF113" s="940">
        <v>59449</v>
      </c>
      <c r="AG113" s="938"/>
      <c r="AH113" s="938"/>
      <c r="AI113" s="938"/>
      <c r="AJ113" s="939"/>
      <c r="AK113" s="940">
        <v>66011</v>
      </c>
      <c r="AL113" s="938"/>
      <c r="AM113" s="938"/>
      <c r="AN113" s="938"/>
      <c r="AO113" s="939"/>
      <c r="AP113" s="941">
        <v>2.8</v>
      </c>
      <c r="AQ113" s="942"/>
      <c r="AR113" s="942"/>
      <c r="AS113" s="942"/>
      <c r="AT113" s="943"/>
      <c r="AU113" s="908"/>
      <c r="AV113" s="909"/>
      <c r="AW113" s="909"/>
      <c r="AX113" s="909"/>
      <c r="AY113" s="909"/>
      <c r="AZ113" s="922" t="s">
        <v>425</v>
      </c>
      <c r="BA113" s="923"/>
      <c r="BB113" s="923"/>
      <c r="BC113" s="923"/>
      <c r="BD113" s="923"/>
      <c r="BE113" s="923"/>
      <c r="BF113" s="923"/>
      <c r="BG113" s="923"/>
      <c r="BH113" s="923"/>
      <c r="BI113" s="923"/>
      <c r="BJ113" s="923"/>
      <c r="BK113" s="923"/>
      <c r="BL113" s="923"/>
      <c r="BM113" s="923"/>
      <c r="BN113" s="923"/>
      <c r="BO113" s="923"/>
      <c r="BP113" s="924"/>
      <c r="BQ113" s="925">
        <v>51794</v>
      </c>
      <c r="BR113" s="926"/>
      <c r="BS113" s="926"/>
      <c r="BT113" s="926"/>
      <c r="BU113" s="926"/>
      <c r="BV113" s="926">
        <v>49355</v>
      </c>
      <c r="BW113" s="926"/>
      <c r="BX113" s="926"/>
      <c r="BY113" s="926"/>
      <c r="BZ113" s="926"/>
      <c r="CA113" s="926">
        <v>43278</v>
      </c>
      <c r="CB113" s="926"/>
      <c r="CC113" s="926"/>
      <c r="CD113" s="926"/>
      <c r="CE113" s="926"/>
      <c r="CF113" s="920">
        <v>1.8</v>
      </c>
      <c r="CG113" s="921"/>
      <c r="CH113" s="921"/>
      <c r="CI113" s="921"/>
      <c r="CJ113" s="921"/>
      <c r="CK113" s="948"/>
      <c r="CL113" s="949"/>
      <c r="CM113" s="922" t="s">
        <v>426</v>
      </c>
      <c r="CN113" s="923"/>
      <c r="CO113" s="923"/>
      <c r="CP113" s="923"/>
      <c r="CQ113" s="923"/>
      <c r="CR113" s="923"/>
      <c r="CS113" s="923"/>
      <c r="CT113" s="923"/>
      <c r="CU113" s="923"/>
      <c r="CV113" s="923"/>
      <c r="CW113" s="923"/>
      <c r="CX113" s="923"/>
      <c r="CY113" s="923"/>
      <c r="CZ113" s="923"/>
      <c r="DA113" s="923"/>
      <c r="DB113" s="923"/>
      <c r="DC113" s="923"/>
      <c r="DD113" s="923"/>
      <c r="DE113" s="923"/>
      <c r="DF113" s="924"/>
      <c r="DG113" s="958" t="s">
        <v>122</v>
      </c>
      <c r="DH113" s="959"/>
      <c r="DI113" s="959"/>
      <c r="DJ113" s="959"/>
      <c r="DK113" s="960"/>
      <c r="DL113" s="961" t="s">
        <v>122</v>
      </c>
      <c r="DM113" s="959"/>
      <c r="DN113" s="959"/>
      <c r="DO113" s="959"/>
      <c r="DP113" s="960"/>
      <c r="DQ113" s="961" t="s">
        <v>122</v>
      </c>
      <c r="DR113" s="959"/>
      <c r="DS113" s="959"/>
      <c r="DT113" s="959"/>
      <c r="DU113" s="960"/>
      <c r="DV113" s="962" t="s">
        <v>122</v>
      </c>
      <c r="DW113" s="963"/>
      <c r="DX113" s="963"/>
      <c r="DY113" s="963"/>
      <c r="DZ113" s="964"/>
    </row>
    <row r="114" spans="1:130" s="218" customFormat="1" ht="26.25" customHeight="1" x14ac:dyDescent="0.15">
      <c r="A114" s="954"/>
      <c r="B114" s="955"/>
      <c r="C114" s="923" t="s">
        <v>427</v>
      </c>
      <c r="D114" s="923"/>
      <c r="E114" s="923"/>
      <c r="F114" s="923"/>
      <c r="G114" s="923"/>
      <c r="H114" s="923"/>
      <c r="I114" s="923"/>
      <c r="J114" s="923"/>
      <c r="K114" s="923"/>
      <c r="L114" s="923"/>
      <c r="M114" s="923"/>
      <c r="N114" s="923"/>
      <c r="O114" s="923"/>
      <c r="P114" s="923"/>
      <c r="Q114" s="923"/>
      <c r="R114" s="923"/>
      <c r="S114" s="923"/>
      <c r="T114" s="923"/>
      <c r="U114" s="923"/>
      <c r="V114" s="923"/>
      <c r="W114" s="923"/>
      <c r="X114" s="923"/>
      <c r="Y114" s="923"/>
      <c r="Z114" s="924"/>
      <c r="AA114" s="958">
        <v>6988</v>
      </c>
      <c r="AB114" s="959"/>
      <c r="AC114" s="959"/>
      <c r="AD114" s="959"/>
      <c r="AE114" s="960"/>
      <c r="AF114" s="961">
        <v>2438</v>
      </c>
      <c r="AG114" s="959"/>
      <c r="AH114" s="959"/>
      <c r="AI114" s="959"/>
      <c r="AJ114" s="960"/>
      <c r="AK114" s="961">
        <v>6676</v>
      </c>
      <c r="AL114" s="959"/>
      <c r="AM114" s="959"/>
      <c r="AN114" s="959"/>
      <c r="AO114" s="960"/>
      <c r="AP114" s="962">
        <v>0.3</v>
      </c>
      <c r="AQ114" s="963"/>
      <c r="AR114" s="963"/>
      <c r="AS114" s="963"/>
      <c r="AT114" s="964"/>
      <c r="AU114" s="908"/>
      <c r="AV114" s="909"/>
      <c r="AW114" s="909"/>
      <c r="AX114" s="909"/>
      <c r="AY114" s="909"/>
      <c r="AZ114" s="922" t="s">
        <v>428</v>
      </c>
      <c r="BA114" s="923"/>
      <c r="BB114" s="923"/>
      <c r="BC114" s="923"/>
      <c r="BD114" s="923"/>
      <c r="BE114" s="923"/>
      <c r="BF114" s="923"/>
      <c r="BG114" s="923"/>
      <c r="BH114" s="923"/>
      <c r="BI114" s="923"/>
      <c r="BJ114" s="923"/>
      <c r="BK114" s="923"/>
      <c r="BL114" s="923"/>
      <c r="BM114" s="923"/>
      <c r="BN114" s="923"/>
      <c r="BO114" s="923"/>
      <c r="BP114" s="924"/>
      <c r="BQ114" s="925">
        <v>516745</v>
      </c>
      <c r="BR114" s="926"/>
      <c r="BS114" s="926"/>
      <c r="BT114" s="926"/>
      <c r="BU114" s="926"/>
      <c r="BV114" s="926">
        <v>516553</v>
      </c>
      <c r="BW114" s="926"/>
      <c r="BX114" s="926"/>
      <c r="BY114" s="926"/>
      <c r="BZ114" s="926"/>
      <c r="CA114" s="926">
        <v>550985</v>
      </c>
      <c r="CB114" s="926"/>
      <c r="CC114" s="926"/>
      <c r="CD114" s="926"/>
      <c r="CE114" s="926"/>
      <c r="CF114" s="920">
        <v>23</v>
      </c>
      <c r="CG114" s="921"/>
      <c r="CH114" s="921"/>
      <c r="CI114" s="921"/>
      <c r="CJ114" s="921"/>
      <c r="CK114" s="948"/>
      <c r="CL114" s="949"/>
      <c r="CM114" s="922" t="s">
        <v>429</v>
      </c>
      <c r="CN114" s="923"/>
      <c r="CO114" s="923"/>
      <c r="CP114" s="923"/>
      <c r="CQ114" s="923"/>
      <c r="CR114" s="923"/>
      <c r="CS114" s="923"/>
      <c r="CT114" s="923"/>
      <c r="CU114" s="923"/>
      <c r="CV114" s="923"/>
      <c r="CW114" s="923"/>
      <c r="CX114" s="923"/>
      <c r="CY114" s="923"/>
      <c r="CZ114" s="923"/>
      <c r="DA114" s="923"/>
      <c r="DB114" s="923"/>
      <c r="DC114" s="923"/>
      <c r="DD114" s="923"/>
      <c r="DE114" s="923"/>
      <c r="DF114" s="924"/>
      <c r="DG114" s="958" t="s">
        <v>122</v>
      </c>
      <c r="DH114" s="959"/>
      <c r="DI114" s="959"/>
      <c r="DJ114" s="959"/>
      <c r="DK114" s="960"/>
      <c r="DL114" s="961" t="s">
        <v>122</v>
      </c>
      <c r="DM114" s="959"/>
      <c r="DN114" s="959"/>
      <c r="DO114" s="959"/>
      <c r="DP114" s="960"/>
      <c r="DQ114" s="961" t="s">
        <v>122</v>
      </c>
      <c r="DR114" s="959"/>
      <c r="DS114" s="959"/>
      <c r="DT114" s="959"/>
      <c r="DU114" s="960"/>
      <c r="DV114" s="962" t="s">
        <v>122</v>
      </c>
      <c r="DW114" s="963"/>
      <c r="DX114" s="963"/>
      <c r="DY114" s="963"/>
      <c r="DZ114" s="964"/>
    </row>
    <row r="115" spans="1:130" s="218" customFormat="1" ht="26.25" customHeight="1" x14ac:dyDescent="0.15">
      <c r="A115" s="954"/>
      <c r="B115" s="955"/>
      <c r="C115" s="923" t="s">
        <v>430</v>
      </c>
      <c r="D115" s="923"/>
      <c r="E115" s="923"/>
      <c r="F115" s="923"/>
      <c r="G115" s="923"/>
      <c r="H115" s="923"/>
      <c r="I115" s="923"/>
      <c r="J115" s="923"/>
      <c r="K115" s="923"/>
      <c r="L115" s="923"/>
      <c r="M115" s="923"/>
      <c r="N115" s="923"/>
      <c r="O115" s="923"/>
      <c r="P115" s="923"/>
      <c r="Q115" s="923"/>
      <c r="R115" s="923"/>
      <c r="S115" s="923"/>
      <c r="T115" s="923"/>
      <c r="U115" s="923"/>
      <c r="V115" s="923"/>
      <c r="W115" s="923"/>
      <c r="X115" s="923"/>
      <c r="Y115" s="923"/>
      <c r="Z115" s="924"/>
      <c r="AA115" s="937">
        <v>28</v>
      </c>
      <c r="AB115" s="938"/>
      <c r="AC115" s="938"/>
      <c r="AD115" s="938"/>
      <c r="AE115" s="939"/>
      <c r="AF115" s="940">
        <v>20</v>
      </c>
      <c r="AG115" s="938"/>
      <c r="AH115" s="938"/>
      <c r="AI115" s="938"/>
      <c r="AJ115" s="939"/>
      <c r="AK115" s="940">
        <v>16</v>
      </c>
      <c r="AL115" s="938"/>
      <c r="AM115" s="938"/>
      <c r="AN115" s="938"/>
      <c r="AO115" s="939"/>
      <c r="AP115" s="941">
        <v>0</v>
      </c>
      <c r="AQ115" s="942"/>
      <c r="AR115" s="942"/>
      <c r="AS115" s="942"/>
      <c r="AT115" s="943"/>
      <c r="AU115" s="908"/>
      <c r="AV115" s="909"/>
      <c r="AW115" s="909"/>
      <c r="AX115" s="909"/>
      <c r="AY115" s="909"/>
      <c r="AZ115" s="922" t="s">
        <v>431</v>
      </c>
      <c r="BA115" s="923"/>
      <c r="BB115" s="923"/>
      <c r="BC115" s="923"/>
      <c r="BD115" s="923"/>
      <c r="BE115" s="923"/>
      <c r="BF115" s="923"/>
      <c r="BG115" s="923"/>
      <c r="BH115" s="923"/>
      <c r="BI115" s="923"/>
      <c r="BJ115" s="923"/>
      <c r="BK115" s="923"/>
      <c r="BL115" s="923"/>
      <c r="BM115" s="923"/>
      <c r="BN115" s="923"/>
      <c r="BO115" s="923"/>
      <c r="BP115" s="924"/>
      <c r="BQ115" s="925" t="s">
        <v>122</v>
      </c>
      <c r="BR115" s="926"/>
      <c r="BS115" s="926"/>
      <c r="BT115" s="926"/>
      <c r="BU115" s="926"/>
      <c r="BV115" s="926" t="s">
        <v>122</v>
      </c>
      <c r="BW115" s="926"/>
      <c r="BX115" s="926"/>
      <c r="BY115" s="926"/>
      <c r="BZ115" s="926"/>
      <c r="CA115" s="926" t="s">
        <v>122</v>
      </c>
      <c r="CB115" s="926"/>
      <c r="CC115" s="926"/>
      <c r="CD115" s="926"/>
      <c r="CE115" s="926"/>
      <c r="CF115" s="920" t="s">
        <v>122</v>
      </c>
      <c r="CG115" s="921"/>
      <c r="CH115" s="921"/>
      <c r="CI115" s="921"/>
      <c r="CJ115" s="921"/>
      <c r="CK115" s="948"/>
      <c r="CL115" s="949"/>
      <c r="CM115" s="922" t="s">
        <v>432</v>
      </c>
      <c r="CN115" s="923"/>
      <c r="CO115" s="923"/>
      <c r="CP115" s="923"/>
      <c r="CQ115" s="923"/>
      <c r="CR115" s="923"/>
      <c r="CS115" s="923"/>
      <c r="CT115" s="923"/>
      <c r="CU115" s="923"/>
      <c r="CV115" s="923"/>
      <c r="CW115" s="923"/>
      <c r="CX115" s="923"/>
      <c r="CY115" s="923"/>
      <c r="CZ115" s="923"/>
      <c r="DA115" s="923"/>
      <c r="DB115" s="923"/>
      <c r="DC115" s="923"/>
      <c r="DD115" s="923"/>
      <c r="DE115" s="923"/>
      <c r="DF115" s="924"/>
      <c r="DG115" s="958" t="s">
        <v>122</v>
      </c>
      <c r="DH115" s="959"/>
      <c r="DI115" s="959"/>
      <c r="DJ115" s="959"/>
      <c r="DK115" s="960"/>
      <c r="DL115" s="961" t="s">
        <v>122</v>
      </c>
      <c r="DM115" s="959"/>
      <c r="DN115" s="959"/>
      <c r="DO115" s="959"/>
      <c r="DP115" s="960"/>
      <c r="DQ115" s="961" t="s">
        <v>122</v>
      </c>
      <c r="DR115" s="959"/>
      <c r="DS115" s="959"/>
      <c r="DT115" s="959"/>
      <c r="DU115" s="960"/>
      <c r="DV115" s="962" t="s">
        <v>122</v>
      </c>
      <c r="DW115" s="963"/>
      <c r="DX115" s="963"/>
      <c r="DY115" s="963"/>
      <c r="DZ115" s="964"/>
    </row>
    <row r="116" spans="1:130" s="218" customFormat="1" ht="26.25" customHeight="1" x14ac:dyDescent="0.15">
      <c r="A116" s="956"/>
      <c r="B116" s="957"/>
      <c r="C116" s="965" t="s">
        <v>433</v>
      </c>
      <c r="D116" s="965"/>
      <c r="E116" s="965"/>
      <c r="F116" s="965"/>
      <c r="G116" s="965"/>
      <c r="H116" s="965"/>
      <c r="I116" s="965"/>
      <c r="J116" s="965"/>
      <c r="K116" s="965"/>
      <c r="L116" s="965"/>
      <c r="M116" s="965"/>
      <c r="N116" s="965"/>
      <c r="O116" s="965"/>
      <c r="P116" s="965"/>
      <c r="Q116" s="965"/>
      <c r="R116" s="965"/>
      <c r="S116" s="965"/>
      <c r="T116" s="965"/>
      <c r="U116" s="965"/>
      <c r="V116" s="965"/>
      <c r="W116" s="965"/>
      <c r="X116" s="965"/>
      <c r="Y116" s="965"/>
      <c r="Z116" s="966"/>
      <c r="AA116" s="958">
        <v>486</v>
      </c>
      <c r="AB116" s="959"/>
      <c r="AC116" s="959"/>
      <c r="AD116" s="959"/>
      <c r="AE116" s="960"/>
      <c r="AF116" s="961">
        <v>564</v>
      </c>
      <c r="AG116" s="959"/>
      <c r="AH116" s="959"/>
      <c r="AI116" s="959"/>
      <c r="AJ116" s="960"/>
      <c r="AK116" s="961">
        <v>1368</v>
      </c>
      <c r="AL116" s="959"/>
      <c r="AM116" s="959"/>
      <c r="AN116" s="959"/>
      <c r="AO116" s="960"/>
      <c r="AP116" s="962">
        <v>0.1</v>
      </c>
      <c r="AQ116" s="963"/>
      <c r="AR116" s="963"/>
      <c r="AS116" s="963"/>
      <c r="AT116" s="964"/>
      <c r="AU116" s="908"/>
      <c r="AV116" s="909"/>
      <c r="AW116" s="909"/>
      <c r="AX116" s="909"/>
      <c r="AY116" s="909"/>
      <c r="AZ116" s="967" t="s">
        <v>434</v>
      </c>
      <c r="BA116" s="968"/>
      <c r="BB116" s="968"/>
      <c r="BC116" s="968"/>
      <c r="BD116" s="968"/>
      <c r="BE116" s="968"/>
      <c r="BF116" s="968"/>
      <c r="BG116" s="968"/>
      <c r="BH116" s="968"/>
      <c r="BI116" s="968"/>
      <c r="BJ116" s="968"/>
      <c r="BK116" s="968"/>
      <c r="BL116" s="968"/>
      <c r="BM116" s="968"/>
      <c r="BN116" s="968"/>
      <c r="BO116" s="968"/>
      <c r="BP116" s="969"/>
      <c r="BQ116" s="925" t="s">
        <v>122</v>
      </c>
      <c r="BR116" s="926"/>
      <c r="BS116" s="926"/>
      <c r="BT116" s="926"/>
      <c r="BU116" s="926"/>
      <c r="BV116" s="926" t="s">
        <v>122</v>
      </c>
      <c r="BW116" s="926"/>
      <c r="BX116" s="926"/>
      <c r="BY116" s="926"/>
      <c r="BZ116" s="926"/>
      <c r="CA116" s="926" t="s">
        <v>122</v>
      </c>
      <c r="CB116" s="926"/>
      <c r="CC116" s="926"/>
      <c r="CD116" s="926"/>
      <c r="CE116" s="926"/>
      <c r="CF116" s="920" t="s">
        <v>122</v>
      </c>
      <c r="CG116" s="921"/>
      <c r="CH116" s="921"/>
      <c r="CI116" s="921"/>
      <c r="CJ116" s="921"/>
      <c r="CK116" s="948"/>
      <c r="CL116" s="949"/>
      <c r="CM116" s="922" t="s">
        <v>435</v>
      </c>
      <c r="CN116" s="923"/>
      <c r="CO116" s="923"/>
      <c r="CP116" s="923"/>
      <c r="CQ116" s="923"/>
      <c r="CR116" s="923"/>
      <c r="CS116" s="923"/>
      <c r="CT116" s="923"/>
      <c r="CU116" s="923"/>
      <c r="CV116" s="923"/>
      <c r="CW116" s="923"/>
      <c r="CX116" s="923"/>
      <c r="CY116" s="923"/>
      <c r="CZ116" s="923"/>
      <c r="DA116" s="923"/>
      <c r="DB116" s="923"/>
      <c r="DC116" s="923"/>
      <c r="DD116" s="923"/>
      <c r="DE116" s="923"/>
      <c r="DF116" s="924"/>
      <c r="DG116" s="958" t="s">
        <v>122</v>
      </c>
      <c r="DH116" s="959"/>
      <c r="DI116" s="959"/>
      <c r="DJ116" s="959"/>
      <c r="DK116" s="960"/>
      <c r="DL116" s="961" t="s">
        <v>122</v>
      </c>
      <c r="DM116" s="959"/>
      <c r="DN116" s="959"/>
      <c r="DO116" s="959"/>
      <c r="DP116" s="960"/>
      <c r="DQ116" s="961" t="s">
        <v>122</v>
      </c>
      <c r="DR116" s="959"/>
      <c r="DS116" s="959"/>
      <c r="DT116" s="959"/>
      <c r="DU116" s="960"/>
      <c r="DV116" s="962" t="s">
        <v>122</v>
      </c>
      <c r="DW116" s="963"/>
      <c r="DX116" s="963"/>
      <c r="DY116" s="963"/>
      <c r="DZ116" s="964"/>
    </row>
    <row r="117" spans="1:130" s="218" customFormat="1" ht="26.25" customHeight="1" x14ac:dyDescent="0.15">
      <c r="A117" s="912" t="s">
        <v>178</v>
      </c>
      <c r="B117" s="893"/>
      <c r="C117" s="893"/>
      <c r="D117" s="893"/>
      <c r="E117" s="893"/>
      <c r="F117" s="893"/>
      <c r="G117" s="893"/>
      <c r="H117" s="893"/>
      <c r="I117" s="893"/>
      <c r="J117" s="893"/>
      <c r="K117" s="893"/>
      <c r="L117" s="893"/>
      <c r="M117" s="893"/>
      <c r="N117" s="893"/>
      <c r="O117" s="893"/>
      <c r="P117" s="893"/>
      <c r="Q117" s="893"/>
      <c r="R117" s="893"/>
      <c r="S117" s="893"/>
      <c r="T117" s="893"/>
      <c r="U117" s="893"/>
      <c r="V117" s="893"/>
      <c r="W117" s="893"/>
      <c r="X117" s="893"/>
      <c r="Y117" s="977" t="s">
        <v>436</v>
      </c>
      <c r="Z117" s="894"/>
      <c r="AA117" s="978">
        <v>625630</v>
      </c>
      <c r="AB117" s="979"/>
      <c r="AC117" s="979"/>
      <c r="AD117" s="979"/>
      <c r="AE117" s="980"/>
      <c r="AF117" s="981">
        <v>566547</v>
      </c>
      <c r="AG117" s="979"/>
      <c r="AH117" s="979"/>
      <c r="AI117" s="979"/>
      <c r="AJ117" s="980"/>
      <c r="AK117" s="981">
        <v>588401</v>
      </c>
      <c r="AL117" s="979"/>
      <c r="AM117" s="979"/>
      <c r="AN117" s="979"/>
      <c r="AO117" s="980"/>
      <c r="AP117" s="982"/>
      <c r="AQ117" s="983"/>
      <c r="AR117" s="983"/>
      <c r="AS117" s="983"/>
      <c r="AT117" s="984"/>
      <c r="AU117" s="908"/>
      <c r="AV117" s="909"/>
      <c r="AW117" s="909"/>
      <c r="AX117" s="909"/>
      <c r="AY117" s="909"/>
      <c r="AZ117" s="974" t="s">
        <v>437</v>
      </c>
      <c r="BA117" s="975"/>
      <c r="BB117" s="975"/>
      <c r="BC117" s="975"/>
      <c r="BD117" s="975"/>
      <c r="BE117" s="975"/>
      <c r="BF117" s="975"/>
      <c r="BG117" s="975"/>
      <c r="BH117" s="975"/>
      <c r="BI117" s="975"/>
      <c r="BJ117" s="975"/>
      <c r="BK117" s="975"/>
      <c r="BL117" s="975"/>
      <c r="BM117" s="975"/>
      <c r="BN117" s="975"/>
      <c r="BO117" s="975"/>
      <c r="BP117" s="976"/>
      <c r="BQ117" s="925" t="s">
        <v>122</v>
      </c>
      <c r="BR117" s="926"/>
      <c r="BS117" s="926"/>
      <c r="BT117" s="926"/>
      <c r="BU117" s="926"/>
      <c r="BV117" s="926" t="s">
        <v>122</v>
      </c>
      <c r="BW117" s="926"/>
      <c r="BX117" s="926"/>
      <c r="BY117" s="926"/>
      <c r="BZ117" s="926"/>
      <c r="CA117" s="926" t="s">
        <v>122</v>
      </c>
      <c r="CB117" s="926"/>
      <c r="CC117" s="926"/>
      <c r="CD117" s="926"/>
      <c r="CE117" s="926"/>
      <c r="CF117" s="920" t="s">
        <v>122</v>
      </c>
      <c r="CG117" s="921"/>
      <c r="CH117" s="921"/>
      <c r="CI117" s="921"/>
      <c r="CJ117" s="921"/>
      <c r="CK117" s="948"/>
      <c r="CL117" s="949"/>
      <c r="CM117" s="922" t="s">
        <v>438</v>
      </c>
      <c r="CN117" s="923"/>
      <c r="CO117" s="923"/>
      <c r="CP117" s="923"/>
      <c r="CQ117" s="923"/>
      <c r="CR117" s="923"/>
      <c r="CS117" s="923"/>
      <c r="CT117" s="923"/>
      <c r="CU117" s="923"/>
      <c r="CV117" s="923"/>
      <c r="CW117" s="923"/>
      <c r="CX117" s="923"/>
      <c r="CY117" s="923"/>
      <c r="CZ117" s="923"/>
      <c r="DA117" s="923"/>
      <c r="DB117" s="923"/>
      <c r="DC117" s="923"/>
      <c r="DD117" s="923"/>
      <c r="DE117" s="923"/>
      <c r="DF117" s="924"/>
      <c r="DG117" s="958" t="s">
        <v>122</v>
      </c>
      <c r="DH117" s="959"/>
      <c r="DI117" s="959"/>
      <c r="DJ117" s="959"/>
      <c r="DK117" s="960"/>
      <c r="DL117" s="961" t="s">
        <v>122</v>
      </c>
      <c r="DM117" s="959"/>
      <c r="DN117" s="959"/>
      <c r="DO117" s="959"/>
      <c r="DP117" s="960"/>
      <c r="DQ117" s="961" t="s">
        <v>122</v>
      </c>
      <c r="DR117" s="959"/>
      <c r="DS117" s="959"/>
      <c r="DT117" s="959"/>
      <c r="DU117" s="960"/>
      <c r="DV117" s="962" t="s">
        <v>122</v>
      </c>
      <c r="DW117" s="963"/>
      <c r="DX117" s="963"/>
      <c r="DY117" s="963"/>
      <c r="DZ117" s="964"/>
    </row>
    <row r="118" spans="1:130" s="218" customFormat="1" ht="26.25" customHeight="1" x14ac:dyDescent="0.15">
      <c r="A118" s="912" t="s">
        <v>412</v>
      </c>
      <c r="B118" s="893"/>
      <c r="C118" s="893"/>
      <c r="D118" s="893"/>
      <c r="E118" s="893"/>
      <c r="F118" s="893"/>
      <c r="G118" s="893"/>
      <c r="H118" s="893"/>
      <c r="I118" s="893"/>
      <c r="J118" s="893"/>
      <c r="K118" s="893"/>
      <c r="L118" s="893"/>
      <c r="M118" s="893"/>
      <c r="N118" s="893"/>
      <c r="O118" s="893"/>
      <c r="P118" s="893"/>
      <c r="Q118" s="893"/>
      <c r="R118" s="893"/>
      <c r="S118" s="893"/>
      <c r="T118" s="893"/>
      <c r="U118" s="893"/>
      <c r="V118" s="893"/>
      <c r="W118" s="893"/>
      <c r="X118" s="893"/>
      <c r="Y118" s="893"/>
      <c r="Z118" s="894"/>
      <c r="AA118" s="892" t="s">
        <v>409</v>
      </c>
      <c r="AB118" s="893"/>
      <c r="AC118" s="893"/>
      <c r="AD118" s="893"/>
      <c r="AE118" s="894"/>
      <c r="AF118" s="892" t="s">
        <v>410</v>
      </c>
      <c r="AG118" s="893"/>
      <c r="AH118" s="893"/>
      <c r="AI118" s="893"/>
      <c r="AJ118" s="894"/>
      <c r="AK118" s="892" t="s">
        <v>295</v>
      </c>
      <c r="AL118" s="893"/>
      <c r="AM118" s="893"/>
      <c r="AN118" s="893"/>
      <c r="AO118" s="894"/>
      <c r="AP118" s="970" t="s">
        <v>411</v>
      </c>
      <c r="AQ118" s="971"/>
      <c r="AR118" s="971"/>
      <c r="AS118" s="971"/>
      <c r="AT118" s="972"/>
      <c r="AU118" s="908"/>
      <c r="AV118" s="909"/>
      <c r="AW118" s="909"/>
      <c r="AX118" s="909"/>
      <c r="AY118" s="909"/>
      <c r="AZ118" s="973" t="s">
        <v>439</v>
      </c>
      <c r="BA118" s="965"/>
      <c r="BB118" s="965"/>
      <c r="BC118" s="965"/>
      <c r="BD118" s="965"/>
      <c r="BE118" s="965"/>
      <c r="BF118" s="965"/>
      <c r="BG118" s="965"/>
      <c r="BH118" s="965"/>
      <c r="BI118" s="965"/>
      <c r="BJ118" s="965"/>
      <c r="BK118" s="965"/>
      <c r="BL118" s="965"/>
      <c r="BM118" s="965"/>
      <c r="BN118" s="965"/>
      <c r="BO118" s="965"/>
      <c r="BP118" s="966"/>
      <c r="BQ118" s="999" t="s">
        <v>122</v>
      </c>
      <c r="BR118" s="1000"/>
      <c r="BS118" s="1000"/>
      <c r="BT118" s="1000"/>
      <c r="BU118" s="1000"/>
      <c r="BV118" s="1000" t="s">
        <v>122</v>
      </c>
      <c r="BW118" s="1000"/>
      <c r="BX118" s="1000"/>
      <c r="BY118" s="1000"/>
      <c r="BZ118" s="1000"/>
      <c r="CA118" s="1000" t="s">
        <v>122</v>
      </c>
      <c r="CB118" s="1000"/>
      <c r="CC118" s="1000"/>
      <c r="CD118" s="1000"/>
      <c r="CE118" s="1000"/>
      <c r="CF118" s="920" t="s">
        <v>122</v>
      </c>
      <c r="CG118" s="921"/>
      <c r="CH118" s="921"/>
      <c r="CI118" s="921"/>
      <c r="CJ118" s="921"/>
      <c r="CK118" s="948"/>
      <c r="CL118" s="949"/>
      <c r="CM118" s="922" t="s">
        <v>440</v>
      </c>
      <c r="CN118" s="923"/>
      <c r="CO118" s="923"/>
      <c r="CP118" s="923"/>
      <c r="CQ118" s="923"/>
      <c r="CR118" s="923"/>
      <c r="CS118" s="923"/>
      <c r="CT118" s="923"/>
      <c r="CU118" s="923"/>
      <c r="CV118" s="923"/>
      <c r="CW118" s="923"/>
      <c r="CX118" s="923"/>
      <c r="CY118" s="923"/>
      <c r="CZ118" s="923"/>
      <c r="DA118" s="923"/>
      <c r="DB118" s="923"/>
      <c r="DC118" s="923"/>
      <c r="DD118" s="923"/>
      <c r="DE118" s="923"/>
      <c r="DF118" s="924"/>
      <c r="DG118" s="958" t="s">
        <v>122</v>
      </c>
      <c r="DH118" s="959"/>
      <c r="DI118" s="959"/>
      <c r="DJ118" s="959"/>
      <c r="DK118" s="960"/>
      <c r="DL118" s="961" t="s">
        <v>122</v>
      </c>
      <c r="DM118" s="959"/>
      <c r="DN118" s="959"/>
      <c r="DO118" s="959"/>
      <c r="DP118" s="960"/>
      <c r="DQ118" s="961" t="s">
        <v>122</v>
      </c>
      <c r="DR118" s="959"/>
      <c r="DS118" s="959"/>
      <c r="DT118" s="959"/>
      <c r="DU118" s="960"/>
      <c r="DV118" s="962" t="s">
        <v>122</v>
      </c>
      <c r="DW118" s="963"/>
      <c r="DX118" s="963"/>
      <c r="DY118" s="963"/>
      <c r="DZ118" s="964"/>
    </row>
    <row r="119" spans="1:130" s="218" customFormat="1" ht="26.25" customHeight="1" x14ac:dyDescent="0.15">
      <c r="A119" s="1062" t="s">
        <v>415</v>
      </c>
      <c r="B119" s="947"/>
      <c r="C119" s="929" t="s">
        <v>416</v>
      </c>
      <c r="D119" s="897"/>
      <c r="E119" s="897"/>
      <c r="F119" s="897"/>
      <c r="G119" s="897"/>
      <c r="H119" s="897"/>
      <c r="I119" s="897"/>
      <c r="J119" s="897"/>
      <c r="K119" s="897"/>
      <c r="L119" s="897"/>
      <c r="M119" s="897"/>
      <c r="N119" s="897"/>
      <c r="O119" s="897"/>
      <c r="P119" s="897"/>
      <c r="Q119" s="897"/>
      <c r="R119" s="897"/>
      <c r="S119" s="897"/>
      <c r="T119" s="897"/>
      <c r="U119" s="897"/>
      <c r="V119" s="897"/>
      <c r="W119" s="897"/>
      <c r="X119" s="897"/>
      <c r="Y119" s="897"/>
      <c r="Z119" s="898"/>
      <c r="AA119" s="899" t="s">
        <v>122</v>
      </c>
      <c r="AB119" s="900"/>
      <c r="AC119" s="900"/>
      <c r="AD119" s="900"/>
      <c r="AE119" s="901"/>
      <c r="AF119" s="902" t="s">
        <v>122</v>
      </c>
      <c r="AG119" s="900"/>
      <c r="AH119" s="900"/>
      <c r="AI119" s="900"/>
      <c r="AJ119" s="901"/>
      <c r="AK119" s="902" t="s">
        <v>122</v>
      </c>
      <c r="AL119" s="900"/>
      <c r="AM119" s="900"/>
      <c r="AN119" s="900"/>
      <c r="AO119" s="901"/>
      <c r="AP119" s="903" t="s">
        <v>122</v>
      </c>
      <c r="AQ119" s="904"/>
      <c r="AR119" s="904"/>
      <c r="AS119" s="904"/>
      <c r="AT119" s="905"/>
      <c r="AU119" s="910"/>
      <c r="AV119" s="911"/>
      <c r="AW119" s="911"/>
      <c r="AX119" s="911"/>
      <c r="AY119" s="911"/>
      <c r="AZ119" s="239" t="s">
        <v>178</v>
      </c>
      <c r="BA119" s="239"/>
      <c r="BB119" s="239"/>
      <c r="BC119" s="239"/>
      <c r="BD119" s="239"/>
      <c r="BE119" s="239"/>
      <c r="BF119" s="239"/>
      <c r="BG119" s="239"/>
      <c r="BH119" s="239"/>
      <c r="BI119" s="239"/>
      <c r="BJ119" s="239"/>
      <c r="BK119" s="239"/>
      <c r="BL119" s="239"/>
      <c r="BM119" s="239"/>
      <c r="BN119" s="239"/>
      <c r="BO119" s="977" t="s">
        <v>441</v>
      </c>
      <c r="BP119" s="1005"/>
      <c r="BQ119" s="999">
        <v>5540978</v>
      </c>
      <c r="BR119" s="1000"/>
      <c r="BS119" s="1000"/>
      <c r="BT119" s="1000"/>
      <c r="BU119" s="1000"/>
      <c r="BV119" s="1000">
        <v>5533252</v>
      </c>
      <c r="BW119" s="1000"/>
      <c r="BX119" s="1000"/>
      <c r="BY119" s="1000"/>
      <c r="BZ119" s="1000"/>
      <c r="CA119" s="1000">
        <v>5866770</v>
      </c>
      <c r="CB119" s="1000"/>
      <c r="CC119" s="1000"/>
      <c r="CD119" s="1000"/>
      <c r="CE119" s="1000"/>
      <c r="CF119" s="1001"/>
      <c r="CG119" s="1002"/>
      <c r="CH119" s="1002"/>
      <c r="CI119" s="1002"/>
      <c r="CJ119" s="1003"/>
      <c r="CK119" s="950"/>
      <c r="CL119" s="951"/>
      <c r="CM119" s="973" t="s">
        <v>442</v>
      </c>
      <c r="CN119" s="965"/>
      <c r="CO119" s="965"/>
      <c r="CP119" s="965"/>
      <c r="CQ119" s="965"/>
      <c r="CR119" s="965"/>
      <c r="CS119" s="965"/>
      <c r="CT119" s="965"/>
      <c r="CU119" s="965"/>
      <c r="CV119" s="965"/>
      <c r="CW119" s="965"/>
      <c r="CX119" s="965"/>
      <c r="CY119" s="965"/>
      <c r="CZ119" s="965"/>
      <c r="DA119" s="965"/>
      <c r="DB119" s="965"/>
      <c r="DC119" s="965"/>
      <c r="DD119" s="965"/>
      <c r="DE119" s="965"/>
      <c r="DF119" s="966"/>
      <c r="DG119" s="1004" t="s">
        <v>122</v>
      </c>
      <c r="DH119" s="986"/>
      <c r="DI119" s="986"/>
      <c r="DJ119" s="986"/>
      <c r="DK119" s="987"/>
      <c r="DL119" s="985" t="s">
        <v>122</v>
      </c>
      <c r="DM119" s="986"/>
      <c r="DN119" s="986"/>
      <c r="DO119" s="986"/>
      <c r="DP119" s="987"/>
      <c r="DQ119" s="985" t="s">
        <v>122</v>
      </c>
      <c r="DR119" s="986"/>
      <c r="DS119" s="986"/>
      <c r="DT119" s="986"/>
      <c r="DU119" s="987"/>
      <c r="DV119" s="988" t="s">
        <v>122</v>
      </c>
      <c r="DW119" s="989"/>
      <c r="DX119" s="989"/>
      <c r="DY119" s="989"/>
      <c r="DZ119" s="990"/>
    </row>
    <row r="120" spans="1:130" s="218" customFormat="1" ht="26.25" customHeight="1" x14ac:dyDescent="0.15">
      <c r="A120" s="1063"/>
      <c r="B120" s="949"/>
      <c r="C120" s="922" t="s">
        <v>419</v>
      </c>
      <c r="D120" s="923"/>
      <c r="E120" s="923"/>
      <c r="F120" s="923"/>
      <c r="G120" s="923"/>
      <c r="H120" s="923"/>
      <c r="I120" s="923"/>
      <c r="J120" s="923"/>
      <c r="K120" s="923"/>
      <c r="L120" s="923"/>
      <c r="M120" s="923"/>
      <c r="N120" s="923"/>
      <c r="O120" s="923"/>
      <c r="P120" s="923"/>
      <c r="Q120" s="923"/>
      <c r="R120" s="923"/>
      <c r="S120" s="923"/>
      <c r="T120" s="923"/>
      <c r="U120" s="923"/>
      <c r="V120" s="923"/>
      <c r="W120" s="923"/>
      <c r="X120" s="923"/>
      <c r="Y120" s="923"/>
      <c r="Z120" s="924"/>
      <c r="AA120" s="958" t="s">
        <v>122</v>
      </c>
      <c r="AB120" s="959"/>
      <c r="AC120" s="959"/>
      <c r="AD120" s="959"/>
      <c r="AE120" s="960"/>
      <c r="AF120" s="961" t="s">
        <v>122</v>
      </c>
      <c r="AG120" s="959"/>
      <c r="AH120" s="959"/>
      <c r="AI120" s="959"/>
      <c r="AJ120" s="960"/>
      <c r="AK120" s="961" t="s">
        <v>122</v>
      </c>
      <c r="AL120" s="959"/>
      <c r="AM120" s="959"/>
      <c r="AN120" s="959"/>
      <c r="AO120" s="960"/>
      <c r="AP120" s="962" t="s">
        <v>122</v>
      </c>
      <c r="AQ120" s="963"/>
      <c r="AR120" s="963"/>
      <c r="AS120" s="963"/>
      <c r="AT120" s="964"/>
      <c r="AU120" s="991" t="s">
        <v>443</v>
      </c>
      <c r="AV120" s="992"/>
      <c r="AW120" s="992"/>
      <c r="AX120" s="992"/>
      <c r="AY120" s="993"/>
      <c r="AZ120" s="929" t="s">
        <v>444</v>
      </c>
      <c r="BA120" s="897"/>
      <c r="BB120" s="897"/>
      <c r="BC120" s="897"/>
      <c r="BD120" s="897"/>
      <c r="BE120" s="897"/>
      <c r="BF120" s="897"/>
      <c r="BG120" s="897"/>
      <c r="BH120" s="897"/>
      <c r="BI120" s="897"/>
      <c r="BJ120" s="897"/>
      <c r="BK120" s="897"/>
      <c r="BL120" s="897"/>
      <c r="BM120" s="897"/>
      <c r="BN120" s="897"/>
      <c r="BO120" s="897"/>
      <c r="BP120" s="898"/>
      <c r="BQ120" s="930">
        <v>2871852</v>
      </c>
      <c r="BR120" s="931"/>
      <c r="BS120" s="931"/>
      <c r="BT120" s="931"/>
      <c r="BU120" s="931"/>
      <c r="BV120" s="931">
        <v>2890995</v>
      </c>
      <c r="BW120" s="931"/>
      <c r="BX120" s="931"/>
      <c r="BY120" s="931"/>
      <c r="BZ120" s="931"/>
      <c r="CA120" s="931">
        <v>2453490</v>
      </c>
      <c r="CB120" s="931"/>
      <c r="CC120" s="931"/>
      <c r="CD120" s="931"/>
      <c r="CE120" s="931"/>
      <c r="CF120" s="944">
        <v>102.4</v>
      </c>
      <c r="CG120" s="945"/>
      <c r="CH120" s="945"/>
      <c r="CI120" s="945"/>
      <c r="CJ120" s="945"/>
      <c r="CK120" s="1006" t="s">
        <v>445</v>
      </c>
      <c r="CL120" s="1007"/>
      <c r="CM120" s="1007"/>
      <c r="CN120" s="1007"/>
      <c r="CO120" s="1008"/>
      <c r="CP120" s="1014" t="s">
        <v>392</v>
      </c>
      <c r="CQ120" s="1015"/>
      <c r="CR120" s="1015"/>
      <c r="CS120" s="1015"/>
      <c r="CT120" s="1015"/>
      <c r="CU120" s="1015"/>
      <c r="CV120" s="1015"/>
      <c r="CW120" s="1015"/>
      <c r="CX120" s="1015"/>
      <c r="CY120" s="1015"/>
      <c r="CZ120" s="1015"/>
      <c r="DA120" s="1015"/>
      <c r="DB120" s="1015"/>
      <c r="DC120" s="1015"/>
      <c r="DD120" s="1015"/>
      <c r="DE120" s="1015"/>
      <c r="DF120" s="1016"/>
      <c r="DG120" s="930" t="s">
        <v>122</v>
      </c>
      <c r="DH120" s="931"/>
      <c r="DI120" s="931"/>
      <c r="DJ120" s="931"/>
      <c r="DK120" s="931"/>
      <c r="DL120" s="931" t="s">
        <v>122</v>
      </c>
      <c r="DM120" s="931"/>
      <c r="DN120" s="931"/>
      <c r="DO120" s="931"/>
      <c r="DP120" s="931"/>
      <c r="DQ120" s="931">
        <v>1118013</v>
      </c>
      <c r="DR120" s="931"/>
      <c r="DS120" s="931"/>
      <c r="DT120" s="931"/>
      <c r="DU120" s="931"/>
      <c r="DV120" s="932">
        <v>46.7</v>
      </c>
      <c r="DW120" s="932"/>
      <c r="DX120" s="932"/>
      <c r="DY120" s="932"/>
      <c r="DZ120" s="933"/>
    </row>
    <row r="121" spans="1:130" s="218" customFormat="1" ht="26.25" customHeight="1" x14ac:dyDescent="0.15">
      <c r="A121" s="1063"/>
      <c r="B121" s="949"/>
      <c r="C121" s="974" t="s">
        <v>446</v>
      </c>
      <c r="D121" s="975"/>
      <c r="E121" s="975"/>
      <c r="F121" s="975"/>
      <c r="G121" s="975"/>
      <c r="H121" s="975"/>
      <c r="I121" s="975"/>
      <c r="J121" s="975"/>
      <c r="K121" s="975"/>
      <c r="L121" s="975"/>
      <c r="M121" s="975"/>
      <c r="N121" s="975"/>
      <c r="O121" s="975"/>
      <c r="P121" s="975"/>
      <c r="Q121" s="975"/>
      <c r="R121" s="975"/>
      <c r="S121" s="975"/>
      <c r="T121" s="975"/>
      <c r="U121" s="975"/>
      <c r="V121" s="975"/>
      <c r="W121" s="975"/>
      <c r="X121" s="975"/>
      <c r="Y121" s="975"/>
      <c r="Z121" s="976"/>
      <c r="AA121" s="958" t="s">
        <v>122</v>
      </c>
      <c r="AB121" s="959"/>
      <c r="AC121" s="959"/>
      <c r="AD121" s="959"/>
      <c r="AE121" s="960"/>
      <c r="AF121" s="961" t="s">
        <v>122</v>
      </c>
      <c r="AG121" s="959"/>
      <c r="AH121" s="959"/>
      <c r="AI121" s="959"/>
      <c r="AJ121" s="960"/>
      <c r="AK121" s="961" t="s">
        <v>122</v>
      </c>
      <c r="AL121" s="959"/>
      <c r="AM121" s="959"/>
      <c r="AN121" s="959"/>
      <c r="AO121" s="960"/>
      <c r="AP121" s="962" t="s">
        <v>122</v>
      </c>
      <c r="AQ121" s="963"/>
      <c r="AR121" s="963"/>
      <c r="AS121" s="963"/>
      <c r="AT121" s="964"/>
      <c r="AU121" s="994"/>
      <c r="AV121" s="995"/>
      <c r="AW121" s="995"/>
      <c r="AX121" s="995"/>
      <c r="AY121" s="996"/>
      <c r="AZ121" s="922" t="s">
        <v>447</v>
      </c>
      <c r="BA121" s="923"/>
      <c r="BB121" s="923"/>
      <c r="BC121" s="923"/>
      <c r="BD121" s="923"/>
      <c r="BE121" s="923"/>
      <c r="BF121" s="923"/>
      <c r="BG121" s="923"/>
      <c r="BH121" s="923"/>
      <c r="BI121" s="923"/>
      <c r="BJ121" s="923"/>
      <c r="BK121" s="923"/>
      <c r="BL121" s="923"/>
      <c r="BM121" s="923"/>
      <c r="BN121" s="923"/>
      <c r="BO121" s="923"/>
      <c r="BP121" s="924"/>
      <c r="BQ121" s="925" t="s">
        <v>122</v>
      </c>
      <c r="BR121" s="926"/>
      <c r="BS121" s="926"/>
      <c r="BT121" s="926"/>
      <c r="BU121" s="926"/>
      <c r="BV121" s="926" t="s">
        <v>122</v>
      </c>
      <c r="BW121" s="926"/>
      <c r="BX121" s="926"/>
      <c r="BY121" s="926"/>
      <c r="BZ121" s="926"/>
      <c r="CA121" s="926" t="s">
        <v>122</v>
      </c>
      <c r="CB121" s="926"/>
      <c r="CC121" s="926"/>
      <c r="CD121" s="926"/>
      <c r="CE121" s="926"/>
      <c r="CF121" s="920" t="s">
        <v>122</v>
      </c>
      <c r="CG121" s="921"/>
      <c r="CH121" s="921"/>
      <c r="CI121" s="921"/>
      <c r="CJ121" s="921"/>
      <c r="CK121" s="1009"/>
      <c r="CL121" s="1010"/>
      <c r="CM121" s="1010"/>
      <c r="CN121" s="1010"/>
      <c r="CO121" s="1011"/>
      <c r="CP121" s="1019" t="s">
        <v>394</v>
      </c>
      <c r="CQ121" s="1020"/>
      <c r="CR121" s="1020"/>
      <c r="CS121" s="1020"/>
      <c r="CT121" s="1020"/>
      <c r="CU121" s="1020"/>
      <c r="CV121" s="1020"/>
      <c r="CW121" s="1020"/>
      <c r="CX121" s="1020"/>
      <c r="CY121" s="1020"/>
      <c r="CZ121" s="1020"/>
      <c r="DA121" s="1020"/>
      <c r="DB121" s="1020"/>
      <c r="DC121" s="1020"/>
      <c r="DD121" s="1020"/>
      <c r="DE121" s="1020"/>
      <c r="DF121" s="1021"/>
      <c r="DG121" s="925" t="s">
        <v>122</v>
      </c>
      <c r="DH121" s="926"/>
      <c r="DI121" s="926"/>
      <c r="DJ121" s="926"/>
      <c r="DK121" s="926"/>
      <c r="DL121" s="926" t="s">
        <v>122</v>
      </c>
      <c r="DM121" s="926"/>
      <c r="DN121" s="926"/>
      <c r="DO121" s="926"/>
      <c r="DP121" s="926"/>
      <c r="DQ121" s="926">
        <v>153675</v>
      </c>
      <c r="DR121" s="926"/>
      <c r="DS121" s="926"/>
      <c r="DT121" s="926"/>
      <c r="DU121" s="926"/>
      <c r="DV121" s="927">
        <v>6.4</v>
      </c>
      <c r="DW121" s="927"/>
      <c r="DX121" s="927"/>
      <c r="DY121" s="927"/>
      <c r="DZ121" s="928"/>
    </row>
    <row r="122" spans="1:130" s="218" customFormat="1" ht="26.25" customHeight="1" x14ac:dyDescent="0.15">
      <c r="A122" s="1063"/>
      <c r="B122" s="949"/>
      <c r="C122" s="922" t="s">
        <v>429</v>
      </c>
      <c r="D122" s="923"/>
      <c r="E122" s="923"/>
      <c r="F122" s="923"/>
      <c r="G122" s="923"/>
      <c r="H122" s="923"/>
      <c r="I122" s="923"/>
      <c r="J122" s="923"/>
      <c r="K122" s="923"/>
      <c r="L122" s="923"/>
      <c r="M122" s="923"/>
      <c r="N122" s="923"/>
      <c r="O122" s="923"/>
      <c r="P122" s="923"/>
      <c r="Q122" s="923"/>
      <c r="R122" s="923"/>
      <c r="S122" s="923"/>
      <c r="T122" s="923"/>
      <c r="U122" s="923"/>
      <c r="V122" s="923"/>
      <c r="W122" s="923"/>
      <c r="X122" s="923"/>
      <c r="Y122" s="923"/>
      <c r="Z122" s="924"/>
      <c r="AA122" s="958" t="s">
        <v>122</v>
      </c>
      <c r="AB122" s="959"/>
      <c r="AC122" s="959"/>
      <c r="AD122" s="959"/>
      <c r="AE122" s="960"/>
      <c r="AF122" s="961" t="s">
        <v>122</v>
      </c>
      <c r="AG122" s="959"/>
      <c r="AH122" s="959"/>
      <c r="AI122" s="959"/>
      <c r="AJ122" s="960"/>
      <c r="AK122" s="961" t="s">
        <v>122</v>
      </c>
      <c r="AL122" s="959"/>
      <c r="AM122" s="959"/>
      <c r="AN122" s="959"/>
      <c r="AO122" s="960"/>
      <c r="AP122" s="962" t="s">
        <v>122</v>
      </c>
      <c r="AQ122" s="963"/>
      <c r="AR122" s="963"/>
      <c r="AS122" s="963"/>
      <c r="AT122" s="964"/>
      <c r="AU122" s="994"/>
      <c r="AV122" s="995"/>
      <c r="AW122" s="995"/>
      <c r="AX122" s="995"/>
      <c r="AY122" s="996"/>
      <c r="AZ122" s="973" t="s">
        <v>448</v>
      </c>
      <c r="BA122" s="965"/>
      <c r="BB122" s="965"/>
      <c r="BC122" s="965"/>
      <c r="BD122" s="965"/>
      <c r="BE122" s="965"/>
      <c r="BF122" s="965"/>
      <c r="BG122" s="965"/>
      <c r="BH122" s="965"/>
      <c r="BI122" s="965"/>
      <c r="BJ122" s="965"/>
      <c r="BK122" s="965"/>
      <c r="BL122" s="965"/>
      <c r="BM122" s="965"/>
      <c r="BN122" s="965"/>
      <c r="BO122" s="965"/>
      <c r="BP122" s="966"/>
      <c r="BQ122" s="999">
        <v>3705890</v>
      </c>
      <c r="BR122" s="1000"/>
      <c r="BS122" s="1000"/>
      <c r="BT122" s="1000"/>
      <c r="BU122" s="1000"/>
      <c r="BV122" s="1000">
        <v>3728587</v>
      </c>
      <c r="BW122" s="1000"/>
      <c r="BX122" s="1000"/>
      <c r="BY122" s="1000"/>
      <c r="BZ122" s="1000"/>
      <c r="CA122" s="1000">
        <v>3712965</v>
      </c>
      <c r="CB122" s="1000"/>
      <c r="CC122" s="1000"/>
      <c r="CD122" s="1000"/>
      <c r="CE122" s="1000"/>
      <c r="CF122" s="1017">
        <v>155</v>
      </c>
      <c r="CG122" s="1018"/>
      <c r="CH122" s="1018"/>
      <c r="CI122" s="1018"/>
      <c r="CJ122" s="1018"/>
      <c r="CK122" s="1009"/>
      <c r="CL122" s="1010"/>
      <c r="CM122" s="1010"/>
      <c r="CN122" s="1010"/>
      <c r="CO122" s="1011"/>
      <c r="CP122" s="1019" t="s">
        <v>391</v>
      </c>
      <c r="CQ122" s="1020"/>
      <c r="CR122" s="1020"/>
      <c r="CS122" s="1020"/>
      <c r="CT122" s="1020"/>
      <c r="CU122" s="1020"/>
      <c r="CV122" s="1020"/>
      <c r="CW122" s="1020"/>
      <c r="CX122" s="1020"/>
      <c r="CY122" s="1020"/>
      <c r="CZ122" s="1020"/>
      <c r="DA122" s="1020"/>
      <c r="DB122" s="1020"/>
      <c r="DC122" s="1020"/>
      <c r="DD122" s="1020"/>
      <c r="DE122" s="1020"/>
      <c r="DF122" s="1021"/>
      <c r="DG122" s="925" t="s">
        <v>122</v>
      </c>
      <c r="DH122" s="926"/>
      <c r="DI122" s="926"/>
      <c r="DJ122" s="926"/>
      <c r="DK122" s="926"/>
      <c r="DL122" s="926" t="s">
        <v>122</v>
      </c>
      <c r="DM122" s="926"/>
      <c r="DN122" s="926"/>
      <c r="DO122" s="926"/>
      <c r="DP122" s="926"/>
      <c r="DQ122" s="926" t="s">
        <v>122</v>
      </c>
      <c r="DR122" s="926"/>
      <c r="DS122" s="926"/>
      <c r="DT122" s="926"/>
      <c r="DU122" s="926"/>
      <c r="DV122" s="927" t="s">
        <v>122</v>
      </c>
      <c r="DW122" s="927"/>
      <c r="DX122" s="927"/>
      <c r="DY122" s="927"/>
      <c r="DZ122" s="928"/>
    </row>
    <row r="123" spans="1:130" s="218" customFormat="1" ht="26.25" customHeight="1" x14ac:dyDescent="0.15">
      <c r="A123" s="1063"/>
      <c r="B123" s="949"/>
      <c r="C123" s="922" t="s">
        <v>435</v>
      </c>
      <c r="D123" s="923"/>
      <c r="E123" s="923"/>
      <c r="F123" s="923"/>
      <c r="G123" s="923"/>
      <c r="H123" s="923"/>
      <c r="I123" s="923"/>
      <c r="J123" s="923"/>
      <c r="K123" s="923"/>
      <c r="L123" s="923"/>
      <c r="M123" s="923"/>
      <c r="N123" s="923"/>
      <c r="O123" s="923"/>
      <c r="P123" s="923"/>
      <c r="Q123" s="923"/>
      <c r="R123" s="923"/>
      <c r="S123" s="923"/>
      <c r="T123" s="923"/>
      <c r="U123" s="923"/>
      <c r="V123" s="923"/>
      <c r="W123" s="923"/>
      <c r="X123" s="923"/>
      <c r="Y123" s="923"/>
      <c r="Z123" s="924"/>
      <c r="AA123" s="958" t="s">
        <v>122</v>
      </c>
      <c r="AB123" s="959"/>
      <c r="AC123" s="959"/>
      <c r="AD123" s="959"/>
      <c r="AE123" s="960"/>
      <c r="AF123" s="961" t="s">
        <v>122</v>
      </c>
      <c r="AG123" s="959"/>
      <c r="AH123" s="959"/>
      <c r="AI123" s="959"/>
      <c r="AJ123" s="960"/>
      <c r="AK123" s="961" t="s">
        <v>122</v>
      </c>
      <c r="AL123" s="959"/>
      <c r="AM123" s="959"/>
      <c r="AN123" s="959"/>
      <c r="AO123" s="960"/>
      <c r="AP123" s="962" t="s">
        <v>122</v>
      </c>
      <c r="AQ123" s="963"/>
      <c r="AR123" s="963"/>
      <c r="AS123" s="963"/>
      <c r="AT123" s="964"/>
      <c r="AU123" s="997"/>
      <c r="AV123" s="998"/>
      <c r="AW123" s="998"/>
      <c r="AX123" s="998"/>
      <c r="AY123" s="998"/>
      <c r="AZ123" s="239" t="s">
        <v>178</v>
      </c>
      <c r="BA123" s="239"/>
      <c r="BB123" s="239"/>
      <c r="BC123" s="239"/>
      <c r="BD123" s="239"/>
      <c r="BE123" s="239"/>
      <c r="BF123" s="239"/>
      <c r="BG123" s="239"/>
      <c r="BH123" s="239"/>
      <c r="BI123" s="239"/>
      <c r="BJ123" s="239"/>
      <c r="BK123" s="239"/>
      <c r="BL123" s="239"/>
      <c r="BM123" s="239"/>
      <c r="BN123" s="239"/>
      <c r="BO123" s="977" t="s">
        <v>449</v>
      </c>
      <c r="BP123" s="1005"/>
      <c r="BQ123" s="1035">
        <v>6577742</v>
      </c>
      <c r="BR123" s="1036"/>
      <c r="BS123" s="1036"/>
      <c r="BT123" s="1036"/>
      <c r="BU123" s="1036"/>
      <c r="BV123" s="1036">
        <v>6619582</v>
      </c>
      <c r="BW123" s="1036"/>
      <c r="BX123" s="1036"/>
      <c r="BY123" s="1036"/>
      <c r="BZ123" s="1036"/>
      <c r="CA123" s="1036">
        <v>6166455</v>
      </c>
      <c r="CB123" s="1036"/>
      <c r="CC123" s="1036"/>
      <c r="CD123" s="1036"/>
      <c r="CE123" s="1036"/>
      <c r="CF123" s="1001"/>
      <c r="CG123" s="1002"/>
      <c r="CH123" s="1002"/>
      <c r="CI123" s="1002"/>
      <c r="CJ123" s="1003"/>
      <c r="CK123" s="1009"/>
      <c r="CL123" s="1010"/>
      <c r="CM123" s="1010"/>
      <c r="CN123" s="1010"/>
      <c r="CO123" s="1011"/>
      <c r="CP123" s="1019" t="s">
        <v>390</v>
      </c>
      <c r="CQ123" s="1020"/>
      <c r="CR123" s="1020"/>
      <c r="CS123" s="1020"/>
      <c r="CT123" s="1020"/>
      <c r="CU123" s="1020"/>
      <c r="CV123" s="1020"/>
      <c r="CW123" s="1020"/>
      <c r="CX123" s="1020"/>
      <c r="CY123" s="1020"/>
      <c r="CZ123" s="1020"/>
      <c r="DA123" s="1020"/>
      <c r="DB123" s="1020"/>
      <c r="DC123" s="1020"/>
      <c r="DD123" s="1020"/>
      <c r="DE123" s="1020"/>
      <c r="DF123" s="1021"/>
      <c r="DG123" s="958" t="s">
        <v>122</v>
      </c>
      <c r="DH123" s="959"/>
      <c r="DI123" s="959"/>
      <c r="DJ123" s="959"/>
      <c r="DK123" s="960"/>
      <c r="DL123" s="961" t="s">
        <v>122</v>
      </c>
      <c r="DM123" s="959"/>
      <c r="DN123" s="959"/>
      <c r="DO123" s="959"/>
      <c r="DP123" s="960"/>
      <c r="DQ123" s="961" t="s">
        <v>122</v>
      </c>
      <c r="DR123" s="959"/>
      <c r="DS123" s="959"/>
      <c r="DT123" s="959"/>
      <c r="DU123" s="960"/>
      <c r="DV123" s="962" t="s">
        <v>122</v>
      </c>
      <c r="DW123" s="963"/>
      <c r="DX123" s="963"/>
      <c r="DY123" s="963"/>
      <c r="DZ123" s="964"/>
    </row>
    <row r="124" spans="1:130" s="218" customFormat="1" ht="26.25" customHeight="1" thickBot="1" x14ac:dyDescent="0.2">
      <c r="A124" s="1063"/>
      <c r="B124" s="949"/>
      <c r="C124" s="922" t="s">
        <v>438</v>
      </c>
      <c r="D124" s="923"/>
      <c r="E124" s="923"/>
      <c r="F124" s="923"/>
      <c r="G124" s="923"/>
      <c r="H124" s="923"/>
      <c r="I124" s="923"/>
      <c r="J124" s="923"/>
      <c r="K124" s="923"/>
      <c r="L124" s="923"/>
      <c r="M124" s="923"/>
      <c r="N124" s="923"/>
      <c r="O124" s="923"/>
      <c r="P124" s="923"/>
      <c r="Q124" s="923"/>
      <c r="R124" s="923"/>
      <c r="S124" s="923"/>
      <c r="T124" s="923"/>
      <c r="U124" s="923"/>
      <c r="V124" s="923"/>
      <c r="W124" s="923"/>
      <c r="X124" s="923"/>
      <c r="Y124" s="923"/>
      <c r="Z124" s="924"/>
      <c r="AA124" s="958" t="s">
        <v>122</v>
      </c>
      <c r="AB124" s="959"/>
      <c r="AC124" s="959"/>
      <c r="AD124" s="959"/>
      <c r="AE124" s="960"/>
      <c r="AF124" s="961" t="s">
        <v>122</v>
      </c>
      <c r="AG124" s="959"/>
      <c r="AH124" s="959"/>
      <c r="AI124" s="959"/>
      <c r="AJ124" s="960"/>
      <c r="AK124" s="961" t="s">
        <v>122</v>
      </c>
      <c r="AL124" s="959"/>
      <c r="AM124" s="959"/>
      <c r="AN124" s="959"/>
      <c r="AO124" s="960"/>
      <c r="AP124" s="962" t="s">
        <v>122</v>
      </c>
      <c r="AQ124" s="963"/>
      <c r="AR124" s="963"/>
      <c r="AS124" s="963"/>
      <c r="AT124" s="964"/>
      <c r="AU124" s="1031" t="s">
        <v>450</v>
      </c>
      <c r="AV124" s="1032"/>
      <c r="AW124" s="1032"/>
      <c r="AX124" s="1032"/>
      <c r="AY124" s="1032"/>
      <c r="AZ124" s="1032"/>
      <c r="BA124" s="1032"/>
      <c r="BB124" s="1032"/>
      <c r="BC124" s="1032"/>
      <c r="BD124" s="1032"/>
      <c r="BE124" s="1032"/>
      <c r="BF124" s="1032"/>
      <c r="BG124" s="1032"/>
      <c r="BH124" s="1032"/>
      <c r="BI124" s="1032"/>
      <c r="BJ124" s="1032"/>
      <c r="BK124" s="1032"/>
      <c r="BL124" s="1032"/>
      <c r="BM124" s="1032"/>
      <c r="BN124" s="1032"/>
      <c r="BO124" s="1032"/>
      <c r="BP124" s="1033"/>
      <c r="BQ124" s="1034" t="s">
        <v>122</v>
      </c>
      <c r="BR124" s="1027"/>
      <c r="BS124" s="1027"/>
      <c r="BT124" s="1027"/>
      <c r="BU124" s="1027"/>
      <c r="BV124" s="1027" t="s">
        <v>122</v>
      </c>
      <c r="BW124" s="1027"/>
      <c r="BX124" s="1027"/>
      <c r="BY124" s="1027"/>
      <c r="BZ124" s="1027"/>
      <c r="CA124" s="1027" t="s">
        <v>122</v>
      </c>
      <c r="CB124" s="1027"/>
      <c r="CC124" s="1027"/>
      <c r="CD124" s="1027"/>
      <c r="CE124" s="1027"/>
      <c r="CF124" s="1028"/>
      <c r="CG124" s="1029"/>
      <c r="CH124" s="1029"/>
      <c r="CI124" s="1029"/>
      <c r="CJ124" s="1030"/>
      <c r="CK124" s="1012"/>
      <c r="CL124" s="1012"/>
      <c r="CM124" s="1012"/>
      <c r="CN124" s="1012"/>
      <c r="CO124" s="1013"/>
      <c r="CP124" s="1019" t="s">
        <v>451</v>
      </c>
      <c r="CQ124" s="1020"/>
      <c r="CR124" s="1020"/>
      <c r="CS124" s="1020"/>
      <c r="CT124" s="1020"/>
      <c r="CU124" s="1020"/>
      <c r="CV124" s="1020"/>
      <c r="CW124" s="1020"/>
      <c r="CX124" s="1020"/>
      <c r="CY124" s="1020"/>
      <c r="CZ124" s="1020"/>
      <c r="DA124" s="1020"/>
      <c r="DB124" s="1020"/>
      <c r="DC124" s="1020"/>
      <c r="DD124" s="1020"/>
      <c r="DE124" s="1020"/>
      <c r="DF124" s="1021"/>
      <c r="DG124" s="1004">
        <v>974173</v>
      </c>
      <c r="DH124" s="986"/>
      <c r="DI124" s="986"/>
      <c r="DJ124" s="986"/>
      <c r="DK124" s="987"/>
      <c r="DL124" s="985">
        <v>1002414</v>
      </c>
      <c r="DM124" s="986"/>
      <c r="DN124" s="986"/>
      <c r="DO124" s="986"/>
      <c r="DP124" s="987"/>
      <c r="DQ124" s="985" t="s">
        <v>122</v>
      </c>
      <c r="DR124" s="986"/>
      <c r="DS124" s="986"/>
      <c r="DT124" s="986"/>
      <c r="DU124" s="987"/>
      <c r="DV124" s="988" t="s">
        <v>122</v>
      </c>
      <c r="DW124" s="989"/>
      <c r="DX124" s="989"/>
      <c r="DY124" s="989"/>
      <c r="DZ124" s="990"/>
    </row>
    <row r="125" spans="1:130" s="218" customFormat="1" ht="26.25" customHeight="1" x14ac:dyDescent="0.15">
      <c r="A125" s="1063"/>
      <c r="B125" s="949"/>
      <c r="C125" s="922" t="s">
        <v>440</v>
      </c>
      <c r="D125" s="923"/>
      <c r="E125" s="923"/>
      <c r="F125" s="923"/>
      <c r="G125" s="923"/>
      <c r="H125" s="923"/>
      <c r="I125" s="923"/>
      <c r="J125" s="923"/>
      <c r="K125" s="923"/>
      <c r="L125" s="923"/>
      <c r="M125" s="923"/>
      <c r="N125" s="923"/>
      <c r="O125" s="923"/>
      <c r="P125" s="923"/>
      <c r="Q125" s="923"/>
      <c r="R125" s="923"/>
      <c r="S125" s="923"/>
      <c r="T125" s="923"/>
      <c r="U125" s="923"/>
      <c r="V125" s="923"/>
      <c r="W125" s="923"/>
      <c r="X125" s="923"/>
      <c r="Y125" s="923"/>
      <c r="Z125" s="924"/>
      <c r="AA125" s="958" t="s">
        <v>122</v>
      </c>
      <c r="AB125" s="959"/>
      <c r="AC125" s="959"/>
      <c r="AD125" s="959"/>
      <c r="AE125" s="960"/>
      <c r="AF125" s="961" t="s">
        <v>122</v>
      </c>
      <c r="AG125" s="959"/>
      <c r="AH125" s="959"/>
      <c r="AI125" s="959"/>
      <c r="AJ125" s="960"/>
      <c r="AK125" s="961" t="s">
        <v>122</v>
      </c>
      <c r="AL125" s="959"/>
      <c r="AM125" s="959"/>
      <c r="AN125" s="959"/>
      <c r="AO125" s="960"/>
      <c r="AP125" s="962" t="s">
        <v>122</v>
      </c>
      <c r="AQ125" s="963"/>
      <c r="AR125" s="963"/>
      <c r="AS125" s="963"/>
      <c r="AT125" s="964"/>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22" t="s">
        <v>452</v>
      </c>
      <c r="CL125" s="1007"/>
      <c r="CM125" s="1007"/>
      <c r="CN125" s="1007"/>
      <c r="CO125" s="1008"/>
      <c r="CP125" s="929" t="s">
        <v>453</v>
      </c>
      <c r="CQ125" s="897"/>
      <c r="CR125" s="897"/>
      <c r="CS125" s="897"/>
      <c r="CT125" s="897"/>
      <c r="CU125" s="897"/>
      <c r="CV125" s="897"/>
      <c r="CW125" s="897"/>
      <c r="CX125" s="897"/>
      <c r="CY125" s="897"/>
      <c r="CZ125" s="897"/>
      <c r="DA125" s="897"/>
      <c r="DB125" s="897"/>
      <c r="DC125" s="897"/>
      <c r="DD125" s="897"/>
      <c r="DE125" s="897"/>
      <c r="DF125" s="898"/>
      <c r="DG125" s="930" t="s">
        <v>122</v>
      </c>
      <c r="DH125" s="931"/>
      <c r="DI125" s="931"/>
      <c r="DJ125" s="931"/>
      <c r="DK125" s="931"/>
      <c r="DL125" s="931" t="s">
        <v>122</v>
      </c>
      <c r="DM125" s="931"/>
      <c r="DN125" s="931"/>
      <c r="DO125" s="931"/>
      <c r="DP125" s="931"/>
      <c r="DQ125" s="931" t="s">
        <v>122</v>
      </c>
      <c r="DR125" s="931"/>
      <c r="DS125" s="931"/>
      <c r="DT125" s="931"/>
      <c r="DU125" s="931"/>
      <c r="DV125" s="932" t="s">
        <v>122</v>
      </c>
      <c r="DW125" s="932"/>
      <c r="DX125" s="932"/>
      <c r="DY125" s="932"/>
      <c r="DZ125" s="933"/>
    </row>
    <row r="126" spans="1:130" s="218" customFormat="1" ht="26.25" customHeight="1" thickBot="1" x14ac:dyDescent="0.2">
      <c r="A126" s="1063"/>
      <c r="B126" s="949"/>
      <c r="C126" s="922" t="s">
        <v>442</v>
      </c>
      <c r="D126" s="923"/>
      <c r="E126" s="923"/>
      <c r="F126" s="923"/>
      <c r="G126" s="923"/>
      <c r="H126" s="923"/>
      <c r="I126" s="923"/>
      <c r="J126" s="923"/>
      <c r="K126" s="923"/>
      <c r="L126" s="923"/>
      <c r="M126" s="923"/>
      <c r="N126" s="923"/>
      <c r="O126" s="923"/>
      <c r="P126" s="923"/>
      <c r="Q126" s="923"/>
      <c r="R126" s="923"/>
      <c r="S126" s="923"/>
      <c r="T126" s="923"/>
      <c r="U126" s="923"/>
      <c r="V126" s="923"/>
      <c r="W126" s="923"/>
      <c r="X126" s="923"/>
      <c r="Y126" s="923"/>
      <c r="Z126" s="924"/>
      <c r="AA126" s="958" t="s">
        <v>122</v>
      </c>
      <c r="AB126" s="959"/>
      <c r="AC126" s="959"/>
      <c r="AD126" s="959"/>
      <c r="AE126" s="960"/>
      <c r="AF126" s="961" t="s">
        <v>122</v>
      </c>
      <c r="AG126" s="959"/>
      <c r="AH126" s="959"/>
      <c r="AI126" s="959"/>
      <c r="AJ126" s="960"/>
      <c r="AK126" s="961" t="s">
        <v>122</v>
      </c>
      <c r="AL126" s="959"/>
      <c r="AM126" s="959"/>
      <c r="AN126" s="959"/>
      <c r="AO126" s="960"/>
      <c r="AP126" s="962" t="s">
        <v>122</v>
      </c>
      <c r="AQ126" s="963"/>
      <c r="AR126" s="963"/>
      <c r="AS126" s="963"/>
      <c r="AT126" s="964"/>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23"/>
      <c r="CL126" s="1010"/>
      <c r="CM126" s="1010"/>
      <c r="CN126" s="1010"/>
      <c r="CO126" s="1011"/>
      <c r="CP126" s="922" t="s">
        <v>454</v>
      </c>
      <c r="CQ126" s="923"/>
      <c r="CR126" s="923"/>
      <c r="CS126" s="923"/>
      <c r="CT126" s="923"/>
      <c r="CU126" s="923"/>
      <c r="CV126" s="923"/>
      <c r="CW126" s="923"/>
      <c r="CX126" s="923"/>
      <c r="CY126" s="923"/>
      <c r="CZ126" s="923"/>
      <c r="DA126" s="923"/>
      <c r="DB126" s="923"/>
      <c r="DC126" s="923"/>
      <c r="DD126" s="923"/>
      <c r="DE126" s="923"/>
      <c r="DF126" s="924"/>
      <c r="DG126" s="925" t="s">
        <v>122</v>
      </c>
      <c r="DH126" s="926"/>
      <c r="DI126" s="926"/>
      <c r="DJ126" s="926"/>
      <c r="DK126" s="926"/>
      <c r="DL126" s="926" t="s">
        <v>122</v>
      </c>
      <c r="DM126" s="926"/>
      <c r="DN126" s="926"/>
      <c r="DO126" s="926"/>
      <c r="DP126" s="926"/>
      <c r="DQ126" s="926" t="s">
        <v>122</v>
      </c>
      <c r="DR126" s="926"/>
      <c r="DS126" s="926"/>
      <c r="DT126" s="926"/>
      <c r="DU126" s="926"/>
      <c r="DV126" s="927" t="s">
        <v>122</v>
      </c>
      <c r="DW126" s="927"/>
      <c r="DX126" s="927"/>
      <c r="DY126" s="927"/>
      <c r="DZ126" s="928"/>
    </row>
    <row r="127" spans="1:130" s="218" customFormat="1" ht="26.25" customHeight="1" x14ac:dyDescent="0.15">
      <c r="A127" s="1064"/>
      <c r="B127" s="951"/>
      <c r="C127" s="973" t="s">
        <v>455</v>
      </c>
      <c r="D127" s="965"/>
      <c r="E127" s="965"/>
      <c r="F127" s="965"/>
      <c r="G127" s="965"/>
      <c r="H127" s="965"/>
      <c r="I127" s="965"/>
      <c r="J127" s="965"/>
      <c r="K127" s="965"/>
      <c r="L127" s="965"/>
      <c r="M127" s="965"/>
      <c r="N127" s="965"/>
      <c r="O127" s="965"/>
      <c r="P127" s="965"/>
      <c r="Q127" s="965"/>
      <c r="R127" s="965"/>
      <c r="S127" s="965"/>
      <c r="T127" s="965"/>
      <c r="U127" s="965"/>
      <c r="V127" s="965"/>
      <c r="W127" s="965"/>
      <c r="X127" s="965"/>
      <c r="Y127" s="965"/>
      <c r="Z127" s="966"/>
      <c r="AA127" s="958">
        <v>28</v>
      </c>
      <c r="AB127" s="959"/>
      <c r="AC127" s="959"/>
      <c r="AD127" s="959"/>
      <c r="AE127" s="960"/>
      <c r="AF127" s="961">
        <v>20</v>
      </c>
      <c r="AG127" s="959"/>
      <c r="AH127" s="959"/>
      <c r="AI127" s="959"/>
      <c r="AJ127" s="960"/>
      <c r="AK127" s="961">
        <v>16</v>
      </c>
      <c r="AL127" s="959"/>
      <c r="AM127" s="959"/>
      <c r="AN127" s="959"/>
      <c r="AO127" s="960"/>
      <c r="AP127" s="962">
        <v>0</v>
      </c>
      <c r="AQ127" s="963"/>
      <c r="AR127" s="963"/>
      <c r="AS127" s="963"/>
      <c r="AT127" s="964"/>
      <c r="AU127" s="220"/>
      <c r="AV127" s="220"/>
      <c r="AW127" s="220"/>
      <c r="AX127" s="1037" t="s">
        <v>456</v>
      </c>
      <c r="AY127" s="1038"/>
      <c r="AZ127" s="1038"/>
      <c r="BA127" s="1038"/>
      <c r="BB127" s="1038"/>
      <c r="BC127" s="1038"/>
      <c r="BD127" s="1038"/>
      <c r="BE127" s="1039"/>
      <c r="BF127" s="1040" t="s">
        <v>457</v>
      </c>
      <c r="BG127" s="1038"/>
      <c r="BH127" s="1038"/>
      <c r="BI127" s="1038"/>
      <c r="BJ127" s="1038"/>
      <c r="BK127" s="1038"/>
      <c r="BL127" s="1039"/>
      <c r="BM127" s="1040" t="s">
        <v>458</v>
      </c>
      <c r="BN127" s="1038"/>
      <c r="BO127" s="1038"/>
      <c r="BP127" s="1038"/>
      <c r="BQ127" s="1038"/>
      <c r="BR127" s="1038"/>
      <c r="BS127" s="1039"/>
      <c r="BT127" s="1040" t="s">
        <v>459</v>
      </c>
      <c r="BU127" s="1038"/>
      <c r="BV127" s="1038"/>
      <c r="BW127" s="1038"/>
      <c r="BX127" s="1038"/>
      <c r="BY127" s="1038"/>
      <c r="BZ127" s="1061"/>
      <c r="CA127" s="220"/>
      <c r="CB127" s="220"/>
      <c r="CC127" s="220"/>
      <c r="CD127" s="243"/>
      <c r="CE127" s="243"/>
      <c r="CF127" s="243"/>
      <c r="CG127" s="220"/>
      <c r="CH127" s="220"/>
      <c r="CI127" s="220"/>
      <c r="CJ127" s="242"/>
      <c r="CK127" s="1023"/>
      <c r="CL127" s="1010"/>
      <c r="CM127" s="1010"/>
      <c r="CN127" s="1010"/>
      <c r="CO127" s="1011"/>
      <c r="CP127" s="922" t="s">
        <v>460</v>
      </c>
      <c r="CQ127" s="923"/>
      <c r="CR127" s="923"/>
      <c r="CS127" s="923"/>
      <c r="CT127" s="923"/>
      <c r="CU127" s="923"/>
      <c r="CV127" s="923"/>
      <c r="CW127" s="923"/>
      <c r="CX127" s="923"/>
      <c r="CY127" s="923"/>
      <c r="CZ127" s="923"/>
      <c r="DA127" s="923"/>
      <c r="DB127" s="923"/>
      <c r="DC127" s="923"/>
      <c r="DD127" s="923"/>
      <c r="DE127" s="923"/>
      <c r="DF127" s="924"/>
      <c r="DG127" s="925" t="s">
        <v>122</v>
      </c>
      <c r="DH127" s="926"/>
      <c r="DI127" s="926"/>
      <c r="DJ127" s="926"/>
      <c r="DK127" s="926"/>
      <c r="DL127" s="926" t="s">
        <v>122</v>
      </c>
      <c r="DM127" s="926"/>
      <c r="DN127" s="926"/>
      <c r="DO127" s="926"/>
      <c r="DP127" s="926"/>
      <c r="DQ127" s="926" t="s">
        <v>122</v>
      </c>
      <c r="DR127" s="926"/>
      <c r="DS127" s="926"/>
      <c r="DT127" s="926"/>
      <c r="DU127" s="926"/>
      <c r="DV127" s="927" t="s">
        <v>122</v>
      </c>
      <c r="DW127" s="927"/>
      <c r="DX127" s="927"/>
      <c r="DY127" s="927"/>
      <c r="DZ127" s="928"/>
    </row>
    <row r="128" spans="1:130" s="218" customFormat="1" ht="26.25" customHeight="1" thickBot="1" x14ac:dyDescent="0.2">
      <c r="A128" s="1047" t="s">
        <v>461</v>
      </c>
      <c r="B128" s="1048"/>
      <c r="C128" s="1048"/>
      <c r="D128" s="1048"/>
      <c r="E128" s="1048"/>
      <c r="F128" s="1048"/>
      <c r="G128" s="1048"/>
      <c r="H128" s="1048"/>
      <c r="I128" s="1048"/>
      <c r="J128" s="1048"/>
      <c r="K128" s="1048"/>
      <c r="L128" s="1048"/>
      <c r="M128" s="1048"/>
      <c r="N128" s="1048"/>
      <c r="O128" s="1048"/>
      <c r="P128" s="1048"/>
      <c r="Q128" s="1048"/>
      <c r="R128" s="1048"/>
      <c r="S128" s="1048"/>
      <c r="T128" s="1048"/>
      <c r="U128" s="1048"/>
      <c r="V128" s="1048"/>
      <c r="W128" s="1049" t="s">
        <v>462</v>
      </c>
      <c r="X128" s="1049"/>
      <c r="Y128" s="1049"/>
      <c r="Z128" s="1050"/>
      <c r="AA128" s="1051" t="s">
        <v>122</v>
      </c>
      <c r="AB128" s="1052"/>
      <c r="AC128" s="1052"/>
      <c r="AD128" s="1052"/>
      <c r="AE128" s="1053"/>
      <c r="AF128" s="1054" t="s">
        <v>122</v>
      </c>
      <c r="AG128" s="1052"/>
      <c r="AH128" s="1052"/>
      <c r="AI128" s="1052"/>
      <c r="AJ128" s="1053"/>
      <c r="AK128" s="1054" t="s">
        <v>122</v>
      </c>
      <c r="AL128" s="1052"/>
      <c r="AM128" s="1052"/>
      <c r="AN128" s="1052"/>
      <c r="AO128" s="1053"/>
      <c r="AP128" s="1055"/>
      <c r="AQ128" s="1056"/>
      <c r="AR128" s="1056"/>
      <c r="AS128" s="1056"/>
      <c r="AT128" s="1057"/>
      <c r="AU128" s="220"/>
      <c r="AV128" s="220"/>
      <c r="AW128" s="220"/>
      <c r="AX128" s="896" t="s">
        <v>463</v>
      </c>
      <c r="AY128" s="897"/>
      <c r="AZ128" s="897"/>
      <c r="BA128" s="897"/>
      <c r="BB128" s="897"/>
      <c r="BC128" s="897"/>
      <c r="BD128" s="897"/>
      <c r="BE128" s="898"/>
      <c r="BF128" s="1058" t="s">
        <v>122</v>
      </c>
      <c r="BG128" s="1059"/>
      <c r="BH128" s="1059"/>
      <c r="BI128" s="1059"/>
      <c r="BJ128" s="1059"/>
      <c r="BK128" s="1059"/>
      <c r="BL128" s="1060"/>
      <c r="BM128" s="1058">
        <v>15</v>
      </c>
      <c r="BN128" s="1059"/>
      <c r="BO128" s="1059"/>
      <c r="BP128" s="1059"/>
      <c r="BQ128" s="1059"/>
      <c r="BR128" s="1059"/>
      <c r="BS128" s="1060"/>
      <c r="BT128" s="1058">
        <v>20</v>
      </c>
      <c r="BU128" s="1059"/>
      <c r="BV128" s="1059"/>
      <c r="BW128" s="1059"/>
      <c r="BX128" s="1059"/>
      <c r="BY128" s="1059"/>
      <c r="BZ128" s="1076"/>
      <c r="CA128" s="243"/>
      <c r="CB128" s="243"/>
      <c r="CC128" s="243"/>
      <c r="CD128" s="243"/>
      <c r="CE128" s="243"/>
      <c r="CF128" s="243"/>
      <c r="CG128" s="220"/>
      <c r="CH128" s="220"/>
      <c r="CI128" s="220"/>
      <c r="CJ128" s="242"/>
      <c r="CK128" s="1024"/>
      <c r="CL128" s="1025"/>
      <c r="CM128" s="1025"/>
      <c r="CN128" s="1025"/>
      <c r="CO128" s="1026"/>
      <c r="CP128" s="1041" t="s">
        <v>464</v>
      </c>
      <c r="CQ128" s="740"/>
      <c r="CR128" s="740"/>
      <c r="CS128" s="740"/>
      <c r="CT128" s="740"/>
      <c r="CU128" s="740"/>
      <c r="CV128" s="740"/>
      <c r="CW128" s="740"/>
      <c r="CX128" s="740"/>
      <c r="CY128" s="740"/>
      <c r="CZ128" s="740"/>
      <c r="DA128" s="740"/>
      <c r="DB128" s="740"/>
      <c r="DC128" s="740"/>
      <c r="DD128" s="740"/>
      <c r="DE128" s="740"/>
      <c r="DF128" s="1042"/>
      <c r="DG128" s="1043" t="s">
        <v>122</v>
      </c>
      <c r="DH128" s="1044"/>
      <c r="DI128" s="1044"/>
      <c r="DJ128" s="1044"/>
      <c r="DK128" s="1044"/>
      <c r="DL128" s="1044" t="s">
        <v>122</v>
      </c>
      <c r="DM128" s="1044"/>
      <c r="DN128" s="1044"/>
      <c r="DO128" s="1044"/>
      <c r="DP128" s="1044"/>
      <c r="DQ128" s="1044" t="s">
        <v>122</v>
      </c>
      <c r="DR128" s="1044"/>
      <c r="DS128" s="1044"/>
      <c r="DT128" s="1044"/>
      <c r="DU128" s="1044"/>
      <c r="DV128" s="1045" t="s">
        <v>122</v>
      </c>
      <c r="DW128" s="1045"/>
      <c r="DX128" s="1045"/>
      <c r="DY128" s="1045"/>
      <c r="DZ128" s="1046"/>
    </row>
    <row r="129" spans="1:131" s="218" customFormat="1" ht="26.25" customHeight="1" x14ac:dyDescent="0.15">
      <c r="A129" s="934" t="s">
        <v>102</v>
      </c>
      <c r="B129" s="935"/>
      <c r="C129" s="935"/>
      <c r="D129" s="935"/>
      <c r="E129" s="935"/>
      <c r="F129" s="935"/>
      <c r="G129" s="935"/>
      <c r="H129" s="935"/>
      <c r="I129" s="935"/>
      <c r="J129" s="935"/>
      <c r="K129" s="935"/>
      <c r="L129" s="935"/>
      <c r="M129" s="935"/>
      <c r="N129" s="935"/>
      <c r="O129" s="935"/>
      <c r="P129" s="935"/>
      <c r="Q129" s="935"/>
      <c r="R129" s="935"/>
      <c r="S129" s="935"/>
      <c r="T129" s="935"/>
      <c r="U129" s="935"/>
      <c r="V129" s="935"/>
      <c r="W129" s="1070" t="s">
        <v>465</v>
      </c>
      <c r="X129" s="1071"/>
      <c r="Y129" s="1071"/>
      <c r="Z129" s="1072"/>
      <c r="AA129" s="958">
        <v>2731310</v>
      </c>
      <c r="AB129" s="959"/>
      <c r="AC129" s="959"/>
      <c r="AD129" s="959"/>
      <c r="AE129" s="960"/>
      <c r="AF129" s="961">
        <v>2706764</v>
      </c>
      <c r="AG129" s="959"/>
      <c r="AH129" s="959"/>
      <c r="AI129" s="959"/>
      <c r="AJ129" s="960"/>
      <c r="AK129" s="961">
        <v>2783973</v>
      </c>
      <c r="AL129" s="959"/>
      <c r="AM129" s="959"/>
      <c r="AN129" s="959"/>
      <c r="AO129" s="960"/>
      <c r="AP129" s="1073"/>
      <c r="AQ129" s="1074"/>
      <c r="AR129" s="1074"/>
      <c r="AS129" s="1074"/>
      <c r="AT129" s="1075"/>
      <c r="AU129" s="221"/>
      <c r="AV129" s="221"/>
      <c r="AW129" s="221"/>
      <c r="AX129" s="1065" t="s">
        <v>466</v>
      </c>
      <c r="AY129" s="923"/>
      <c r="AZ129" s="923"/>
      <c r="BA129" s="923"/>
      <c r="BB129" s="923"/>
      <c r="BC129" s="923"/>
      <c r="BD129" s="923"/>
      <c r="BE129" s="924"/>
      <c r="BF129" s="1066" t="s">
        <v>122</v>
      </c>
      <c r="BG129" s="1067"/>
      <c r="BH129" s="1067"/>
      <c r="BI129" s="1067"/>
      <c r="BJ129" s="1067"/>
      <c r="BK129" s="1067"/>
      <c r="BL129" s="1068"/>
      <c r="BM129" s="1066">
        <v>20</v>
      </c>
      <c r="BN129" s="1067"/>
      <c r="BO129" s="1067"/>
      <c r="BP129" s="1067"/>
      <c r="BQ129" s="1067"/>
      <c r="BR129" s="1067"/>
      <c r="BS129" s="1068"/>
      <c r="BT129" s="1066">
        <v>30</v>
      </c>
      <c r="BU129" s="1067"/>
      <c r="BV129" s="1067"/>
      <c r="BW129" s="1067"/>
      <c r="BX129" s="1067"/>
      <c r="BY129" s="1067"/>
      <c r="BZ129" s="106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934" t="s">
        <v>467</v>
      </c>
      <c r="B130" s="935"/>
      <c r="C130" s="935"/>
      <c r="D130" s="935"/>
      <c r="E130" s="935"/>
      <c r="F130" s="935"/>
      <c r="G130" s="935"/>
      <c r="H130" s="935"/>
      <c r="I130" s="935"/>
      <c r="J130" s="935"/>
      <c r="K130" s="935"/>
      <c r="L130" s="935"/>
      <c r="M130" s="935"/>
      <c r="N130" s="935"/>
      <c r="O130" s="935"/>
      <c r="P130" s="935"/>
      <c r="Q130" s="935"/>
      <c r="R130" s="935"/>
      <c r="S130" s="935"/>
      <c r="T130" s="935"/>
      <c r="U130" s="935"/>
      <c r="V130" s="935"/>
      <c r="W130" s="1070" t="s">
        <v>468</v>
      </c>
      <c r="X130" s="1071"/>
      <c r="Y130" s="1071"/>
      <c r="Z130" s="1072"/>
      <c r="AA130" s="958">
        <v>431480</v>
      </c>
      <c r="AB130" s="959"/>
      <c r="AC130" s="959"/>
      <c r="AD130" s="959"/>
      <c r="AE130" s="960"/>
      <c r="AF130" s="961">
        <v>384608</v>
      </c>
      <c r="AG130" s="959"/>
      <c r="AH130" s="959"/>
      <c r="AI130" s="959"/>
      <c r="AJ130" s="960"/>
      <c r="AK130" s="961">
        <v>389105</v>
      </c>
      <c r="AL130" s="959"/>
      <c r="AM130" s="959"/>
      <c r="AN130" s="959"/>
      <c r="AO130" s="960"/>
      <c r="AP130" s="1073"/>
      <c r="AQ130" s="1074"/>
      <c r="AR130" s="1074"/>
      <c r="AS130" s="1074"/>
      <c r="AT130" s="1075"/>
      <c r="AU130" s="221"/>
      <c r="AV130" s="221"/>
      <c r="AW130" s="221"/>
      <c r="AX130" s="1065" t="s">
        <v>469</v>
      </c>
      <c r="AY130" s="923"/>
      <c r="AZ130" s="923"/>
      <c r="BA130" s="923"/>
      <c r="BB130" s="923"/>
      <c r="BC130" s="923"/>
      <c r="BD130" s="923"/>
      <c r="BE130" s="924"/>
      <c r="BF130" s="1101">
        <v>8.1</v>
      </c>
      <c r="BG130" s="1102"/>
      <c r="BH130" s="1102"/>
      <c r="BI130" s="1102"/>
      <c r="BJ130" s="1102"/>
      <c r="BK130" s="1102"/>
      <c r="BL130" s="1103"/>
      <c r="BM130" s="1101">
        <v>25</v>
      </c>
      <c r="BN130" s="1102"/>
      <c r="BO130" s="1102"/>
      <c r="BP130" s="1102"/>
      <c r="BQ130" s="1102"/>
      <c r="BR130" s="1102"/>
      <c r="BS130" s="1103"/>
      <c r="BT130" s="1101">
        <v>35</v>
      </c>
      <c r="BU130" s="1102"/>
      <c r="BV130" s="1102"/>
      <c r="BW130" s="1102"/>
      <c r="BX130" s="1102"/>
      <c r="BY130" s="1102"/>
      <c r="BZ130" s="1104"/>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1105"/>
      <c r="B131" s="1106"/>
      <c r="C131" s="1106"/>
      <c r="D131" s="1106"/>
      <c r="E131" s="1106"/>
      <c r="F131" s="1106"/>
      <c r="G131" s="1106"/>
      <c r="H131" s="1106"/>
      <c r="I131" s="1106"/>
      <c r="J131" s="1106"/>
      <c r="K131" s="1106"/>
      <c r="L131" s="1106"/>
      <c r="M131" s="1106"/>
      <c r="N131" s="1106"/>
      <c r="O131" s="1106"/>
      <c r="P131" s="1106"/>
      <c r="Q131" s="1106"/>
      <c r="R131" s="1106"/>
      <c r="S131" s="1106"/>
      <c r="T131" s="1106"/>
      <c r="U131" s="1106"/>
      <c r="V131" s="1106"/>
      <c r="W131" s="1107" t="s">
        <v>470</v>
      </c>
      <c r="X131" s="1108"/>
      <c r="Y131" s="1108"/>
      <c r="Z131" s="1109"/>
      <c r="AA131" s="1004">
        <v>2299830</v>
      </c>
      <c r="AB131" s="986"/>
      <c r="AC131" s="986"/>
      <c r="AD131" s="986"/>
      <c r="AE131" s="987"/>
      <c r="AF131" s="985">
        <v>2322156</v>
      </c>
      <c r="AG131" s="986"/>
      <c r="AH131" s="986"/>
      <c r="AI131" s="986"/>
      <c r="AJ131" s="987"/>
      <c r="AK131" s="985">
        <v>2394868</v>
      </c>
      <c r="AL131" s="986"/>
      <c r="AM131" s="986"/>
      <c r="AN131" s="986"/>
      <c r="AO131" s="987"/>
      <c r="AP131" s="1110"/>
      <c r="AQ131" s="1111"/>
      <c r="AR131" s="1111"/>
      <c r="AS131" s="1111"/>
      <c r="AT131" s="1112"/>
      <c r="AU131" s="221"/>
      <c r="AV131" s="221"/>
      <c r="AW131" s="221"/>
      <c r="AX131" s="1083" t="s">
        <v>471</v>
      </c>
      <c r="AY131" s="740"/>
      <c r="AZ131" s="740"/>
      <c r="BA131" s="740"/>
      <c r="BB131" s="740"/>
      <c r="BC131" s="740"/>
      <c r="BD131" s="740"/>
      <c r="BE131" s="1042"/>
      <c r="BF131" s="1084" t="s">
        <v>122</v>
      </c>
      <c r="BG131" s="1085"/>
      <c r="BH131" s="1085"/>
      <c r="BI131" s="1085"/>
      <c r="BJ131" s="1085"/>
      <c r="BK131" s="1085"/>
      <c r="BL131" s="1086"/>
      <c r="BM131" s="1084">
        <v>350</v>
      </c>
      <c r="BN131" s="1085"/>
      <c r="BO131" s="1085"/>
      <c r="BP131" s="1085"/>
      <c r="BQ131" s="1085"/>
      <c r="BR131" s="1085"/>
      <c r="BS131" s="1086"/>
      <c r="BT131" s="1087"/>
      <c r="BU131" s="1088"/>
      <c r="BV131" s="1088"/>
      <c r="BW131" s="1088"/>
      <c r="BX131" s="1088"/>
      <c r="BY131" s="1088"/>
      <c r="BZ131" s="1089"/>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1090" t="s">
        <v>472</v>
      </c>
      <c r="B132" s="1091"/>
      <c r="C132" s="1091"/>
      <c r="D132" s="1091"/>
      <c r="E132" s="1091"/>
      <c r="F132" s="1091"/>
      <c r="G132" s="1091"/>
      <c r="H132" s="1091"/>
      <c r="I132" s="1091"/>
      <c r="J132" s="1091"/>
      <c r="K132" s="1091"/>
      <c r="L132" s="1091"/>
      <c r="M132" s="1091"/>
      <c r="N132" s="1091"/>
      <c r="O132" s="1091"/>
      <c r="P132" s="1091"/>
      <c r="Q132" s="1091"/>
      <c r="R132" s="1091"/>
      <c r="S132" s="1091"/>
      <c r="T132" s="1091"/>
      <c r="U132" s="1091"/>
      <c r="V132" s="1094" t="s">
        <v>473</v>
      </c>
      <c r="W132" s="1094"/>
      <c r="X132" s="1094"/>
      <c r="Y132" s="1094"/>
      <c r="Z132" s="1095"/>
      <c r="AA132" s="1096">
        <v>8.4419280000000008</v>
      </c>
      <c r="AB132" s="1097"/>
      <c r="AC132" s="1097"/>
      <c r="AD132" s="1097"/>
      <c r="AE132" s="1098"/>
      <c r="AF132" s="1099">
        <v>7.8349169999999999</v>
      </c>
      <c r="AG132" s="1097"/>
      <c r="AH132" s="1097"/>
      <c r="AI132" s="1097"/>
      <c r="AJ132" s="1098"/>
      <c r="AK132" s="1099">
        <v>8.3217949999999998</v>
      </c>
      <c r="AL132" s="1097"/>
      <c r="AM132" s="1097"/>
      <c r="AN132" s="1097"/>
      <c r="AO132" s="1098"/>
      <c r="AP132" s="1001"/>
      <c r="AQ132" s="1002"/>
      <c r="AR132" s="1002"/>
      <c r="AS132" s="1002"/>
      <c r="AT132" s="1100"/>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1092"/>
      <c r="B133" s="1093"/>
      <c r="C133" s="1093"/>
      <c r="D133" s="1093"/>
      <c r="E133" s="1093"/>
      <c r="F133" s="1093"/>
      <c r="G133" s="1093"/>
      <c r="H133" s="1093"/>
      <c r="I133" s="1093"/>
      <c r="J133" s="1093"/>
      <c r="K133" s="1093"/>
      <c r="L133" s="1093"/>
      <c r="M133" s="1093"/>
      <c r="N133" s="1093"/>
      <c r="O133" s="1093"/>
      <c r="P133" s="1093"/>
      <c r="Q133" s="1093"/>
      <c r="R133" s="1093"/>
      <c r="S133" s="1093"/>
      <c r="T133" s="1093"/>
      <c r="U133" s="1093"/>
      <c r="V133" s="1077" t="s">
        <v>474</v>
      </c>
      <c r="W133" s="1077"/>
      <c r="X133" s="1077"/>
      <c r="Y133" s="1077"/>
      <c r="Z133" s="1078"/>
      <c r="AA133" s="1079">
        <v>7.9</v>
      </c>
      <c r="AB133" s="1080"/>
      <c r="AC133" s="1080"/>
      <c r="AD133" s="1080"/>
      <c r="AE133" s="1081"/>
      <c r="AF133" s="1079">
        <v>8</v>
      </c>
      <c r="AG133" s="1080"/>
      <c r="AH133" s="1080"/>
      <c r="AI133" s="1080"/>
      <c r="AJ133" s="1081"/>
      <c r="AK133" s="1079">
        <v>8.1</v>
      </c>
      <c r="AL133" s="1080"/>
      <c r="AM133" s="1080"/>
      <c r="AN133" s="1080"/>
      <c r="AO133" s="1081"/>
      <c r="AP133" s="1028"/>
      <c r="AQ133" s="1029"/>
      <c r="AR133" s="1029"/>
      <c r="AS133" s="1029"/>
      <c r="AT133" s="1082"/>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YMGXLfXRwiaibQz6UMqzwYh/CVUfl1rv1/9g+K/2ve4aoNI09gjanfeJKNy5mCaxXFmr5dKv1opPx0BsrbFXjQ==" saltValue="Nwkivo5hVAwCKAXwxF1el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 ref="DL7:DP7"/>
    <mergeCell ref="DQ7:DU7"/>
    <mergeCell ref="DV7:DZ7"/>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475</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9HZ/+HNGSb3bVFwvJdm+7oV33cOV+/vpLaiHFGzO0UX/YaJSvZ2oJ6eE4Ypb0kcLYdN+AYVUvNWOSFRNwwsXcw==" saltValue="VCAK1Bb8LVX+7hhmyONsi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uW1IfPjlNLgMgnlVEFvwXSVnnpkJdTNz9nhdugacbIP0Qq8q/58naYfARp2i767ry+kt/fZcfwAH+xw+vscbwA==" saltValue="IrEZG4uZiop2iXb/CA+43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A40"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476</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477</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4" t="s">
        <v>478</v>
      </c>
      <c r="AP7" s="260"/>
      <c r="AQ7" s="261" t="s">
        <v>479</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15"/>
      <c r="AP8" s="266" t="s">
        <v>480</v>
      </c>
      <c r="AQ8" s="267" t="s">
        <v>481</v>
      </c>
      <c r="AR8" s="268" t="s">
        <v>482</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16" t="s">
        <v>483</v>
      </c>
      <c r="AL9" s="1117"/>
      <c r="AM9" s="1117"/>
      <c r="AN9" s="1118"/>
      <c r="AO9" s="269">
        <v>685432</v>
      </c>
      <c r="AP9" s="269">
        <v>246914</v>
      </c>
      <c r="AQ9" s="270">
        <v>263788</v>
      </c>
      <c r="AR9" s="271">
        <v>-6.4</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16" t="s">
        <v>484</v>
      </c>
      <c r="AL10" s="1117"/>
      <c r="AM10" s="1117"/>
      <c r="AN10" s="1118"/>
      <c r="AO10" s="272">
        <v>142013</v>
      </c>
      <c r="AP10" s="272">
        <v>51157</v>
      </c>
      <c r="AQ10" s="273">
        <v>39680</v>
      </c>
      <c r="AR10" s="274">
        <v>28.9</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16" t="s">
        <v>485</v>
      </c>
      <c r="AL11" s="1117"/>
      <c r="AM11" s="1117"/>
      <c r="AN11" s="1118"/>
      <c r="AO11" s="272">
        <v>20358</v>
      </c>
      <c r="AP11" s="272">
        <v>7334</v>
      </c>
      <c r="AQ11" s="273">
        <v>4557</v>
      </c>
      <c r="AR11" s="274">
        <v>60.9</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16" t="s">
        <v>486</v>
      </c>
      <c r="AL12" s="1117"/>
      <c r="AM12" s="1117"/>
      <c r="AN12" s="1118"/>
      <c r="AO12" s="272" t="s">
        <v>487</v>
      </c>
      <c r="AP12" s="272" t="s">
        <v>487</v>
      </c>
      <c r="AQ12" s="273" t="s">
        <v>487</v>
      </c>
      <c r="AR12" s="274" t="s">
        <v>487</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16" t="s">
        <v>488</v>
      </c>
      <c r="AL13" s="1117"/>
      <c r="AM13" s="1117"/>
      <c r="AN13" s="1118"/>
      <c r="AO13" s="272">
        <v>4298</v>
      </c>
      <c r="AP13" s="272">
        <v>1548</v>
      </c>
      <c r="AQ13" s="273">
        <v>12917</v>
      </c>
      <c r="AR13" s="274">
        <v>-88</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16" t="s">
        <v>489</v>
      </c>
      <c r="AL14" s="1117"/>
      <c r="AM14" s="1117"/>
      <c r="AN14" s="1118"/>
      <c r="AO14" s="272" t="s">
        <v>487</v>
      </c>
      <c r="AP14" s="272" t="s">
        <v>487</v>
      </c>
      <c r="AQ14" s="273">
        <v>4746</v>
      </c>
      <c r="AR14" s="274" t="s">
        <v>487</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19" t="s">
        <v>490</v>
      </c>
      <c r="AL15" s="1120"/>
      <c r="AM15" s="1120"/>
      <c r="AN15" s="1121"/>
      <c r="AO15" s="272">
        <v>-21845</v>
      </c>
      <c r="AP15" s="272">
        <v>-7869</v>
      </c>
      <c r="AQ15" s="273">
        <v>-12765</v>
      </c>
      <c r="AR15" s="274">
        <v>-38.4</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19" t="s">
        <v>178</v>
      </c>
      <c r="AL16" s="1120"/>
      <c r="AM16" s="1120"/>
      <c r="AN16" s="1121"/>
      <c r="AO16" s="272">
        <v>830256</v>
      </c>
      <c r="AP16" s="272">
        <v>299084</v>
      </c>
      <c r="AQ16" s="273">
        <v>312922</v>
      </c>
      <c r="AR16" s="274">
        <v>-4.4000000000000004</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491</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492</v>
      </c>
      <c r="AP20" s="281" t="s">
        <v>493</v>
      </c>
      <c r="AQ20" s="282" t="s">
        <v>494</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22" t="s">
        <v>495</v>
      </c>
      <c r="AL21" s="1123"/>
      <c r="AM21" s="1123"/>
      <c r="AN21" s="1124"/>
      <c r="AO21" s="285">
        <v>28.1</v>
      </c>
      <c r="AP21" s="286">
        <v>24.75</v>
      </c>
      <c r="AQ21" s="287">
        <v>3.35</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22" t="s">
        <v>496</v>
      </c>
      <c r="AL22" s="1123"/>
      <c r="AM22" s="1123"/>
      <c r="AN22" s="1124"/>
      <c r="AO22" s="290">
        <v>96.8</v>
      </c>
      <c r="AP22" s="291">
        <v>95.6</v>
      </c>
      <c r="AQ22" s="292">
        <v>1.2</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13" t="s">
        <v>497</v>
      </c>
      <c r="B26" s="1113"/>
      <c r="C26" s="1113"/>
      <c r="D26" s="1113"/>
      <c r="E26" s="1113"/>
      <c r="F26" s="1113"/>
      <c r="G26" s="1113"/>
      <c r="H26" s="1113"/>
      <c r="I26" s="1113"/>
      <c r="J26" s="1113"/>
      <c r="K26" s="1113"/>
      <c r="L26" s="1113"/>
      <c r="M26" s="1113"/>
      <c r="N26" s="1113"/>
      <c r="O26" s="1113"/>
      <c r="P26" s="1113"/>
      <c r="Q26" s="1113"/>
      <c r="R26" s="1113"/>
      <c r="S26" s="1113"/>
      <c r="T26" s="1113"/>
      <c r="U26" s="1113"/>
      <c r="V26" s="1113"/>
      <c r="W26" s="1113"/>
      <c r="X26" s="1113"/>
      <c r="Y26" s="1113"/>
      <c r="Z26" s="1113"/>
      <c r="AA26" s="1113"/>
      <c r="AB26" s="1113"/>
      <c r="AC26" s="1113"/>
      <c r="AD26" s="1113"/>
      <c r="AE26" s="1113"/>
      <c r="AF26" s="1113"/>
      <c r="AG26" s="1113"/>
      <c r="AH26" s="1113"/>
      <c r="AI26" s="1113"/>
      <c r="AJ26" s="1113"/>
      <c r="AK26" s="1113"/>
      <c r="AL26" s="1113"/>
      <c r="AM26" s="1113"/>
      <c r="AN26" s="1113"/>
      <c r="AO26" s="1113"/>
      <c r="AP26" s="1113"/>
      <c r="AQ26" s="1113"/>
      <c r="AR26" s="1113"/>
      <c r="AS26" s="1113"/>
      <c r="AT26" s="255"/>
    </row>
    <row r="27" spans="1:46" x14ac:dyDescent="0.15">
      <c r="A27" s="297"/>
      <c r="AO27" s="250"/>
      <c r="AP27" s="250"/>
      <c r="AQ27" s="250"/>
      <c r="AR27" s="250"/>
      <c r="AS27" s="250"/>
      <c r="AT27" s="250"/>
    </row>
    <row r="28" spans="1:46" ht="17.25" x14ac:dyDescent="0.15">
      <c r="A28" s="251" t="s">
        <v>498</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499</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4" t="s">
        <v>478</v>
      </c>
      <c r="AP30" s="260"/>
      <c r="AQ30" s="261" t="s">
        <v>479</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15"/>
      <c r="AP31" s="266" t="s">
        <v>480</v>
      </c>
      <c r="AQ31" s="267" t="s">
        <v>481</v>
      </c>
      <c r="AR31" s="268" t="s">
        <v>482</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30" t="s">
        <v>500</v>
      </c>
      <c r="AL32" s="1131"/>
      <c r="AM32" s="1131"/>
      <c r="AN32" s="1132"/>
      <c r="AO32" s="300">
        <v>514330</v>
      </c>
      <c r="AP32" s="300">
        <v>185277</v>
      </c>
      <c r="AQ32" s="301">
        <v>170896</v>
      </c>
      <c r="AR32" s="302">
        <v>8.4</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30" t="s">
        <v>501</v>
      </c>
      <c r="AL33" s="1131"/>
      <c r="AM33" s="1131"/>
      <c r="AN33" s="1132"/>
      <c r="AO33" s="300" t="s">
        <v>487</v>
      </c>
      <c r="AP33" s="300" t="s">
        <v>487</v>
      </c>
      <c r="AQ33" s="301" t="s">
        <v>487</v>
      </c>
      <c r="AR33" s="302" t="s">
        <v>487</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30" t="s">
        <v>502</v>
      </c>
      <c r="AL34" s="1131"/>
      <c r="AM34" s="1131"/>
      <c r="AN34" s="1132"/>
      <c r="AO34" s="300" t="s">
        <v>487</v>
      </c>
      <c r="AP34" s="300" t="s">
        <v>487</v>
      </c>
      <c r="AQ34" s="301">
        <v>5</v>
      </c>
      <c r="AR34" s="302" t="s">
        <v>487</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30" t="s">
        <v>503</v>
      </c>
      <c r="AL35" s="1131"/>
      <c r="AM35" s="1131"/>
      <c r="AN35" s="1132"/>
      <c r="AO35" s="300">
        <v>66011</v>
      </c>
      <c r="AP35" s="300">
        <v>23779</v>
      </c>
      <c r="AQ35" s="301">
        <v>33138</v>
      </c>
      <c r="AR35" s="302">
        <v>-28.2</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30" t="s">
        <v>504</v>
      </c>
      <c r="AL36" s="1131"/>
      <c r="AM36" s="1131"/>
      <c r="AN36" s="1132"/>
      <c r="AO36" s="300">
        <v>6676</v>
      </c>
      <c r="AP36" s="300">
        <v>2405</v>
      </c>
      <c r="AQ36" s="301">
        <v>2943</v>
      </c>
      <c r="AR36" s="302">
        <v>-18.3</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30" t="s">
        <v>505</v>
      </c>
      <c r="AL37" s="1131"/>
      <c r="AM37" s="1131"/>
      <c r="AN37" s="1132"/>
      <c r="AO37" s="300">
        <v>16</v>
      </c>
      <c r="AP37" s="300">
        <v>6</v>
      </c>
      <c r="AQ37" s="301">
        <v>1487</v>
      </c>
      <c r="AR37" s="302">
        <v>-99.6</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33" t="s">
        <v>506</v>
      </c>
      <c r="AL38" s="1134"/>
      <c r="AM38" s="1134"/>
      <c r="AN38" s="1135"/>
      <c r="AO38" s="303">
        <v>1368</v>
      </c>
      <c r="AP38" s="303">
        <v>493</v>
      </c>
      <c r="AQ38" s="304">
        <v>60</v>
      </c>
      <c r="AR38" s="292">
        <v>721.7</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33" t="s">
        <v>507</v>
      </c>
      <c r="AL39" s="1134"/>
      <c r="AM39" s="1134"/>
      <c r="AN39" s="1135"/>
      <c r="AO39" s="300" t="s">
        <v>487</v>
      </c>
      <c r="AP39" s="300" t="s">
        <v>487</v>
      </c>
      <c r="AQ39" s="301">
        <v>-8408</v>
      </c>
      <c r="AR39" s="302" t="s">
        <v>487</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30" t="s">
        <v>508</v>
      </c>
      <c r="AL40" s="1131"/>
      <c r="AM40" s="1131"/>
      <c r="AN40" s="1132"/>
      <c r="AO40" s="300">
        <v>-389105</v>
      </c>
      <c r="AP40" s="300">
        <v>-140168</v>
      </c>
      <c r="AQ40" s="301">
        <v>-141122</v>
      </c>
      <c r="AR40" s="302">
        <v>-0.7</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36" t="s">
        <v>288</v>
      </c>
      <c r="AL41" s="1137"/>
      <c r="AM41" s="1137"/>
      <c r="AN41" s="1138"/>
      <c r="AO41" s="300">
        <v>199296</v>
      </c>
      <c r="AP41" s="300">
        <v>71793</v>
      </c>
      <c r="AQ41" s="301">
        <v>59000</v>
      </c>
      <c r="AR41" s="302">
        <v>21.7</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509</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510</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25" t="s">
        <v>478</v>
      </c>
      <c r="AN49" s="1127" t="s">
        <v>511</v>
      </c>
      <c r="AO49" s="1128"/>
      <c r="AP49" s="1128"/>
      <c r="AQ49" s="1128"/>
      <c r="AR49" s="1129"/>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26"/>
      <c r="AN50" s="316" t="s">
        <v>512</v>
      </c>
      <c r="AO50" s="317" t="s">
        <v>513</v>
      </c>
      <c r="AP50" s="318" t="s">
        <v>514</v>
      </c>
      <c r="AQ50" s="319" t="s">
        <v>515</v>
      </c>
      <c r="AR50" s="320" t="s">
        <v>516</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517</v>
      </c>
      <c r="AL51" s="313"/>
      <c r="AM51" s="321">
        <v>871152</v>
      </c>
      <c r="AN51" s="322">
        <v>297626</v>
      </c>
      <c r="AO51" s="323">
        <v>17.7</v>
      </c>
      <c r="AP51" s="324">
        <v>301035</v>
      </c>
      <c r="AQ51" s="325">
        <v>12.2</v>
      </c>
      <c r="AR51" s="326">
        <v>5.5</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518</v>
      </c>
      <c r="AM52" s="329">
        <v>271164</v>
      </c>
      <c r="AN52" s="330">
        <v>92642</v>
      </c>
      <c r="AO52" s="331">
        <v>-22.8</v>
      </c>
      <c r="AP52" s="332">
        <v>154376</v>
      </c>
      <c r="AQ52" s="333">
        <v>29.1</v>
      </c>
      <c r="AR52" s="334">
        <v>-51.9</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519</v>
      </c>
      <c r="AL53" s="313"/>
      <c r="AM53" s="321">
        <v>590296</v>
      </c>
      <c r="AN53" s="322">
        <v>206904</v>
      </c>
      <c r="AO53" s="323">
        <v>-30.5</v>
      </c>
      <c r="AP53" s="324">
        <v>277467</v>
      </c>
      <c r="AQ53" s="325">
        <v>-7.8</v>
      </c>
      <c r="AR53" s="326">
        <v>-22.7</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518</v>
      </c>
      <c r="AM54" s="329">
        <v>320629</v>
      </c>
      <c r="AN54" s="330">
        <v>112383</v>
      </c>
      <c r="AO54" s="331">
        <v>21.3</v>
      </c>
      <c r="AP54" s="332">
        <v>128378</v>
      </c>
      <c r="AQ54" s="333">
        <v>-16.8</v>
      </c>
      <c r="AR54" s="334">
        <v>38.1</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520</v>
      </c>
      <c r="AL55" s="313"/>
      <c r="AM55" s="321">
        <v>722642</v>
      </c>
      <c r="AN55" s="322">
        <v>254094</v>
      </c>
      <c r="AO55" s="323">
        <v>22.8</v>
      </c>
      <c r="AP55" s="324">
        <v>282256</v>
      </c>
      <c r="AQ55" s="325">
        <v>1.7</v>
      </c>
      <c r="AR55" s="326">
        <v>21.1</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518</v>
      </c>
      <c r="AM56" s="329">
        <v>237413</v>
      </c>
      <c r="AN56" s="330">
        <v>83479</v>
      </c>
      <c r="AO56" s="331">
        <v>-25.7</v>
      </c>
      <c r="AP56" s="332">
        <v>145453</v>
      </c>
      <c r="AQ56" s="333">
        <v>13.3</v>
      </c>
      <c r="AR56" s="334">
        <v>-39</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521</v>
      </c>
      <c r="AL57" s="313"/>
      <c r="AM57" s="321">
        <v>1208657</v>
      </c>
      <c r="AN57" s="322">
        <v>431663</v>
      </c>
      <c r="AO57" s="323">
        <v>69.900000000000006</v>
      </c>
      <c r="AP57" s="324">
        <v>295341</v>
      </c>
      <c r="AQ57" s="325">
        <v>4.5999999999999996</v>
      </c>
      <c r="AR57" s="326">
        <v>65.3</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518</v>
      </c>
      <c r="AM58" s="329">
        <v>467385</v>
      </c>
      <c r="AN58" s="330">
        <v>166923</v>
      </c>
      <c r="AO58" s="331">
        <v>100</v>
      </c>
      <c r="AP58" s="332">
        <v>137402</v>
      </c>
      <c r="AQ58" s="333">
        <v>-5.5</v>
      </c>
      <c r="AR58" s="334">
        <v>105.5</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522</v>
      </c>
      <c r="AL59" s="313"/>
      <c r="AM59" s="321">
        <v>1265530</v>
      </c>
      <c r="AN59" s="322">
        <v>455883</v>
      </c>
      <c r="AO59" s="323">
        <v>5.6</v>
      </c>
      <c r="AP59" s="324">
        <v>292845</v>
      </c>
      <c r="AQ59" s="325">
        <v>-0.8</v>
      </c>
      <c r="AR59" s="326">
        <v>6.4</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518</v>
      </c>
      <c r="AM60" s="329">
        <v>578054</v>
      </c>
      <c r="AN60" s="330">
        <v>208233</v>
      </c>
      <c r="AO60" s="331">
        <v>24.7</v>
      </c>
      <c r="AP60" s="332">
        <v>143187</v>
      </c>
      <c r="AQ60" s="333">
        <v>4.2</v>
      </c>
      <c r="AR60" s="334">
        <v>20.5</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523</v>
      </c>
      <c r="AL61" s="335"/>
      <c r="AM61" s="336">
        <v>931655</v>
      </c>
      <c r="AN61" s="337">
        <v>329234</v>
      </c>
      <c r="AO61" s="338">
        <v>17.100000000000001</v>
      </c>
      <c r="AP61" s="339">
        <v>289789</v>
      </c>
      <c r="AQ61" s="340">
        <v>2</v>
      </c>
      <c r="AR61" s="326">
        <v>15.1</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518</v>
      </c>
      <c r="AM62" s="329">
        <v>374929</v>
      </c>
      <c r="AN62" s="330">
        <v>132732</v>
      </c>
      <c r="AO62" s="331">
        <v>19.5</v>
      </c>
      <c r="AP62" s="332">
        <v>141759</v>
      </c>
      <c r="AQ62" s="333">
        <v>4.9000000000000004</v>
      </c>
      <c r="AR62" s="334">
        <v>14.6</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goDPe4YCyCMjRNXWaH1Qc8EW7iK8M0nlM6y4rWx5wxXQryoljqPAp23+wkpPthQ6eleOwKH65qs2yp9mSSRPEg==" saltValue="p0HMe6iSyJeeeUjMIpTe9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475</v>
      </c>
    </row>
    <row r="121" spans="125:125" ht="13.5" hidden="1" customHeight="1" x14ac:dyDescent="0.15">
      <c r="DU121" s="247"/>
    </row>
  </sheetData>
  <sheetProtection algorithmName="SHA-512" hashValue="SX05WYFYgkxAupG5cznn/Hxf39zIXidmfrWl+SwS77+/cZsnBxlCuH41nS4fVhiWC76PGcnTqcAnPXjK2sgoiw==" saltValue="Kq7Jp9+Pyrek9JtmfCYdv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475</v>
      </c>
    </row>
  </sheetData>
  <sheetProtection algorithmName="SHA-512" hashValue="3LMiqObUGnFH26Ro2FVfPLUzubCf3mZcXESwYOd+j7UHIINFxbOG7Gzd+TrkiAMuM171QOeSZqUZTYM0U7BEYQ==" saltValue="TuHDmhpGxOQqqFF6UUkke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15">
      <c r="B47" s="10"/>
      <c r="C47" s="1139" t="s">
        <v>3</v>
      </c>
      <c r="D47" s="1139"/>
      <c r="E47" s="1140"/>
      <c r="F47" s="11">
        <v>27.54</v>
      </c>
      <c r="G47" s="12">
        <v>25.31</v>
      </c>
      <c r="H47" s="12">
        <v>26.22</v>
      </c>
      <c r="I47" s="12">
        <v>24.24</v>
      </c>
      <c r="J47" s="13">
        <v>20.94</v>
      </c>
    </row>
    <row r="48" spans="2:10" ht="57.75" customHeight="1" x14ac:dyDescent="0.15">
      <c r="B48" s="14"/>
      <c r="C48" s="1141" t="s">
        <v>4</v>
      </c>
      <c r="D48" s="1141"/>
      <c r="E48" s="1142"/>
      <c r="F48" s="15">
        <v>2.58</v>
      </c>
      <c r="G48" s="16">
        <v>6.8</v>
      </c>
      <c r="H48" s="16">
        <v>9</v>
      </c>
      <c r="I48" s="16">
        <v>1.87</v>
      </c>
      <c r="J48" s="17">
        <v>1.76</v>
      </c>
    </row>
    <row r="49" spans="2:10" ht="57.75" customHeight="1" thickBot="1" x14ac:dyDescent="0.2">
      <c r="B49" s="18"/>
      <c r="C49" s="1143" t="s">
        <v>5</v>
      </c>
      <c r="D49" s="1143"/>
      <c r="E49" s="1144"/>
      <c r="F49" s="19" t="s">
        <v>530</v>
      </c>
      <c r="G49" s="20">
        <v>4.4400000000000004</v>
      </c>
      <c r="H49" s="20" t="s">
        <v>531</v>
      </c>
      <c r="I49" s="20" t="s">
        <v>532</v>
      </c>
      <c r="J49" s="21" t="s">
        <v>533</v>
      </c>
    </row>
    <row r="50" spans="2:10" x14ac:dyDescent="0.15"/>
  </sheetData>
  <sheetProtection algorithmName="SHA-512" hashValue="RZFXn1qOFsHtZC1fqZGtji8TMpy+Qv6CTYbI5SGibRDHkhcWrrxmrRVipd9FKWoC3CvdQQJkMtp33IIhmenXqA==" saltValue="MB/MuSd+xgfF80uoFciik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15">
      <c r="A34" s="22"/>
      <c r="B34" s="31"/>
      <c r="C34" s="1151" t="s">
        <v>534</v>
      </c>
      <c r="D34" s="1151"/>
      <c r="E34" s="1152"/>
      <c r="F34" s="32">
        <v>2.57</v>
      </c>
      <c r="G34" s="33">
        <v>6.8</v>
      </c>
      <c r="H34" s="33">
        <v>9</v>
      </c>
      <c r="I34" s="33">
        <v>1.87</v>
      </c>
      <c r="J34" s="34">
        <v>1.76</v>
      </c>
      <c r="K34" s="22"/>
      <c r="L34" s="22"/>
      <c r="M34" s="22"/>
      <c r="N34" s="22"/>
      <c r="O34" s="22"/>
      <c r="P34" s="22"/>
    </row>
    <row r="35" spans="1:16" ht="39" customHeight="1" x14ac:dyDescent="0.15">
      <c r="A35" s="22"/>
      <c r="B35" s="35"/>
      <c r="C35" s="1145" t="s">
        <v>535</v>
      </c>
      <c r="D35" s="1146"/>
      <c r="E35" s="1147"/>
      <c r="F35" s="36" t="s">
        <v>487</v>
      </c>
      <c r="G35" s="37" t="s">
        <v>487</v>
      </c>
      <c r="H35" s="37" t="s">
        <v>487</v>
      </c>
      <c r="I35" s="37" t="s">
        <v>487</v>
      </c>
      <c r="J35" s="38">
        <v>0.88</v>
      </c>
      <c r="K35" s="22"/>
      <c r="L35" s="22"/>
      <c r="M35" s="22"/>
      <c r="N35" s="22"/>
      <c r="O35" s="22"/>
      <c r="P35" s="22"/>
    </row>
    <row r="36" spans="1:16" ht="39" customHeight="1" x14ac:dyDescent="0.15">
      <c r="A36" s="22"/>
      <c r="B36" s="35"/>
      <c r="C36" s="1145" t="s">
        <v>536</v>
      </c>
      <c r="D36" s="1146"/>
      <c r="E36" s="1147"/>
      <c r="F36" s="36" t="s">
        <v>487</v>
      </c>
      <c r="G36" s="37" t="s">
        <v>487</v>
      </c>
      <c r="H36" s="37" t="s">
        <v>487</v>
      </c>
      <c r="I36" s="37" t="s">
        <v>487</v>
      </c>
      <c r="J36" s="38">
        <v>0.31</v>
      </c>
      <c r="K36" s="22"/>
      <c r="L36" s="22"/>
      <c r="M36" s="22"/>
      <c r="N36" s="22"/>
      <c r="O36" s="22"/>
      <c r="P36" s="22"/>
    </row>
    <row r="37" spans="1:16" ht="39" customHeight="1" x14ac:dyDescent="0.15">
      <c r="A37" s="22"/>
      <c r="B37" s="35"/>
      <c r="C37" s="1145" t="s">
        <v>537</v>
      </c>
      <c r="D37" s="1146"/>
      <c r="E37" s="1147"/>
      <c r="F37" s="36">
        <v>0</v>
      </c>
      <c r="G37" s="37">
        <v>0</v>
      </c>
      <c r="H37" s="37">
        <v>0</v>
      </c>
      <c r="I37" s="37">
        <v>0</v>
      </c>
      <c r="J37" s="38">
        <v>0</v>
      </c>
      <c r="K37" s="22"/>
      <c r="L37" s="22"/>
      <c r="M37" s="22"/>
      <c r="N37" s="22"/>
      <c r="O37" s="22"/>
      <c r="P37" s="22"/>
    </row>
    <row r="38" spans="1:16" ht="39" customHeight="1" x14ac:dyDescent="0.15">
      <c r="A38" s="22"/>
      <c r="B38" s="35"/>
      <c r="C38" s="1145" t="s">
        <v>538</v>
      </c>
      <c r="D38" s="1146"/>
      <c r="E38" s="1147"/>
      <c r="F38" s="36">
        <v>0</v>
      </c>
      <c r="G38" s="37">
        <v>0</v>
      </c>
      <c r="H38" s="37">
        <v>0</v>
      </c>
      <c r="I38" s="37">
        <v>0</v>
      </c>
      <c r="J38" s="38">
        <v>0</v>
      </c>
      <c r="K38" s="22"/>
      <c r="L38" s="22"/>
      <c r="M38" s="22"/>
      <c r="N38" s="22"/>
      <c r="O38" s="22"/>
      <c r="P38" s="22"/>
    </row>
    <row r="39" spans="1:16" ht="39" customHeight="1" x14ac:dyDescent="0.15">
      <c r="A39" s="22"/>
      <c r="B39" s="35"/>
      <c r="C39" s="1145" t="s">
        <v>539</v>
      </c>
      <c r="D39" s="1146"/>
      <c r="E39" s="1147"/>
      <c r="F39" s="36">
        <v>0</v>
      </c>
      <c r="G39" s="37">
        <v>0</v>
      </c>
      <c r="H39" s="37">
        <v>0</v>
      </c>
      <c r="I39" s="37">
        <v>0</v>
      </c>
      <c r="J39" s="38">
        <v>0</v>
      </c>
      <c r="K39" s="22"/>
      <c r="L39" s="22"/>
      <c r="M39" s="22"/>
      <c r="N39" s="22"/>
      <c r="O39" s="22"/>
      <c r="P39" s="22"/>
    </row>
    <row r="40" spans="1:16" ht="39" customHeight="1" x14ac:dyDescent="0.15">
      <c r="A40" s="22"/>
      <c r="B40" s="35"/>
      <c r="C40" s="1145"/>
      <c r="D40" s="1146"/>
      <c r="E40" s="1147"/>
      <c r="F40" s="36"/>
      <c r="G40" s="37"/>
      <c r="H40" s="37"/>
      <c r="I40" s="37"/>
      <c r="J40" s="38"/>
      <c r="K40" s="22"/>
      <c r="L40" s="22"/>
      <c r="M40" s="22"/>
      <c r="N40" s="22"/>
      <c r="O40" s="22"/>
      <c r="P40" s="22"/>
    </row>
    <row r="41" spans="1:16" ht="39" customHeight="1" x14ac:dyDescent="0.15">
      <c r="A41" s="22"/>
      <c r="B41" s="35"/>
      <c r="C41" s="1145"/>
      <c r="D41" s="1146"/>
      <c r="E41" s="1147"/>
      <c r="F41" s="36"/>
      <c r="G41" s="37"/>
      <c r="H41" s="37"/>
      <c r="I41" s="37"/>
      <c r="J41" s="38"/>
      <c r="K41" s="22"/>
      <c r="L41" s="22"/>
      <c r="M41" s="22"/>
      <c r="N41" s="22"/>
      <c r="O41" s="22"/>
      <c r="P41" s="22"/>
    </row>
    <row r="42" spans="1:16" ht="39" customHeight="1" x14ac:dyDescent="0.15">
      <c r="A42" s="22"/>
      <c r="B42" s="39"/>
      <c r="C42" s="1145" t="s">
        <v>540</v>
      </c>
      <c r="D42" s="1146"/>
      <c r="E42" s="1147"/>
      <c r="F42" s="36" t="s">
        <v>487</v>
      </c>
      <c r="G42" s="37" t="s">
        <v>487</v>
      </c>
      <c r="H42" s="37" t="s">
        <v>487</v>
      </c>
      <c r="I42" s="37" t="s">
        <v>487</v>
      </c>
      <c r="J42" s="38" t="s">
        <v>487</v>
      </c>
      <c r="K42" s="22"/>
      <c r="L42" s="22"/>
      <c r="M42" s="22"/>
      <c r="N42" s="22"/>
      <c r="O42" s="22"/>
      <c r="P42" s="22"/>
    </row>
    <row r="43" spans="1:16" ht="39" customHeight="1" thickBot="1" x14ac:dyDescent="0.2">
      <c r="A43" s="22"/>
      <c r="B43" s="40"/>
      <c r="C43" s="1148" t="s">
        <v>541</v>
      </c>
      <c r="D43" s="1149"/>
      <c r="E43" s="1150"/>
      <c r="F43" s="41">
        <v>0</v>
      </c>
      <c r="G43" s="42">
        <v>0</v>
      </c>
      <c r="H43" s="42">
        <v>0</v>
      </c>
      <c r="I43" s="42">
        <v>0.8</v>
      </c>
      <c r="J43" s="43" t="s">
        <v>487</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WjUa8gt05cF5fWxWYQ8JoTMzpRTFilp5O3bGFG5JmSyT0vGxx+UvWmyUWgWCOev7MltI2/dMcT47A4jxlrvFhg==" saltValue="ReGQ+DlEW05JpU18BrJaT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525</v>
      </c>
      <c r="L44" s="56" t="s">
        <v>526</v>
      </c>
      <c r="M44" s="56" t="s">
        <v>527</v>
      </c>
      <c r="N44" s="56" t="s">
        <v>528</v>
      </c>
      <c r="O44" s="57" t="s">
        <v>529</v>
      </c>
      <c r="P44" s="48"/>
      <c r="Q44" s="48"/>
      <c r="R44" s="48"/>
      <c r="S44" s="48"/>
      <c r="T44" s="48"/>
      <c r="U44" s="48"/>
    </row>
    <row r="45" spans="1:21" ht="30.75" customHeight="1" x14ac:dyDescent="0.15">
      <c r="A45" s="48"/>
      <c r="B45" s="1153" t="s">
        <v>9</v>
      </c>
      <c r="C45" s="1154"/>
      <c r="D45" s="58"/>
      <c r="E45" s="1159" t="s">
        <v>10</v>
      </c>
      <c r="F45" s="1159"/>
      <c r="G45" s="1159"/>
      <c r="H45" s="1159"/>
      <c r="I45" s="1159"/>
      <c r="J45" s="1160"/>
      <c r="K45" s="59">
        <v>512</v>
      </c>
      <c r="L45" s="60">
        <v>532</v>
      </c>
      <c r="M45" s="60">
        <v>567</v>
      </c>
      <c r="N45" s="60">
        <v>504</v>
      </c>
      <c r="O45" s="61">
        <v>514</v>
      </c>
      <c r="P45" s="48"/>
      <c r="Q45" s="48"/>
      <c r="R45" s="48"/>
      <c r="S45" s="48"/>
      <c r="T45" s="48"/>
      <c r="U45" s="48"/>
    </row>
    <row r="46" spans="1:21" ht="30.75" customHeight="1" x14ac:dyDescent="0.15">
      <c r="A46" s="48"/>
      <c r="B46" s="1155"/>
      <c r="C46" s="1156"/>
      <c r="D46" s="62"/>
      <c r="E46" s="1161" t="s">
        <v>11</v>
      </c>
      <c r="F46" s="1161"/>
      <c r="G46" s="1161"/>
      <c r="H46" s="1161"/>
      <c r="I46" s="1161"/>
      <c r="J46" s="1162"/>
      <c r="K46" s="63" t="s">
        <v>487</v>
      </c>
      <c r="L46" s="64" t="s">
        <v>487</v>
      </c>
      <c r="M46" s="64" t="s">
        <v>487</v>
      </c>
      <c r="N46" s="64" t="s">
        <v>487</v>
      </c>
      <c r="O46" s="65" t="s">
        <v>487</v>
      </c>
      <c r="P46" s="48"/>
      <c r="Q46" s="48"/>
      <c r="R46" s="48"/>
      <c r="S46" s="48"/>
      <c r="T46" s="48"/>
      <c r="U46" s="48"/>
    </row>
    <row r="47" spans="1:21" ht="30.75" customHeight="1" x14ac:dyDescent="0.15">
      <c r="A47" s="48"/>
      <c r="B47" s="1155"/>
      <c r="C47" s="1156"/>
      <c r="D47" s="62"/>
      <c r="E47" s="1161" t="s">
        <v>12</v>
      </c>
      <c r="F47" s="1161"/>
      <c r="G47" s="1161"/>
      <c r="H47" s="1161"/>
      <c r="I47" s="1161"/>
      <c r="J47" s="1162"/>
      <c r="K47" s="63" t="s">
        <v>487</v>
      </c>
      <c r="L47" s="64" t="s">
        <v>487</v>
      </c>
      <c r="M47" s="64" t="s">
        <v>487</v>
      </c>
      <c r="N47" s="64" t="s">
        <v>487</v>
      </c>
      <c r="O47" s="65" t="s">
        <v>487</v>
      </c>
      <c r="P47" s="48"/>
      <c r="Q47" s="48"/>
      <c r="R47" s="48"/>
      <c r="S47" s="48"/>
      <c r="T47" s="48"/>
      <c r="U47" s="48"/>
    </row>
    <row r="48" spans="1:21" ht="30.75" customHeight="1" x14ac:dyDescent="0.15">
      <c r="A48" s="48"/>
      <c r="B48" s="1155"/>
      <c r="C48" s="1156"/>
      <c r="D48" s="62"/>
      <c r="E48" s="1161" t="s">
        <v>13</v>
      </c>
      <c r="F48" s="1161"/>
      <c r="G48" s="1161"/>
      <c r="H48" s="1161"/>
      <c r="I48" s="1161"/>
      <c r="J48" s="1162"/>
      <c r="K48" s="63">
        <v>54</v>
      </c>
      <c r="L48" s="64">
        <v>56</v>
      </c>
      <c r="M48" s="64">
        <v>51</v>
      </c>
      <c r="N48" s="64">
        <v>59</v>
      </c>
      <c r="O48" s="65">
        <v>66</v>
      </c>
      <c r="P48" s="48"/>
      <c r="Q48" s="48"/>
      <c r="R48" s="48"/>
      <c r="S48" s="48"/>
      <c r="T48" s="48"/>
      <c r="U48" s="48"/>
    </row>
    <row r="49" spans="1:21" ht="30.75" customHeight="1" x14ac:dyDescent="0.15">
      <c r="A49" s="48"/>
      <c r="B49" s="1155"/>
      <c r="C49" s="1156"/>
      <c r="D49" s="62"/>
      <c r="E49" s="1161" t="s">
        <v>14</v>
      </c>
      <c r="F49" s="1161"/>
      <c r="G49" s="1161"/>
      <c r="H49" s="1161"/>
      <c r="I49" s="1161"/>
      <c r="J49" s="1162"/>
      <c r="K49" s="63">
        <v>7</v>
      </c>
      <c r="L49" s="64">
        <v>7</v>
      </c>
      <c r="M49" s="64">
        <v>7</v>
      </c>
      <c r="N49" s="64">
        <v>2</v>
      </c>
      <c r="O49" s="65">
        <v>7</v>
      </c>
      <c r="P49" s="48"/>
      <c r="Q49" s="48"/>
      <c r="R49" s="48"/>
      <c r="S49" s="48"/>
      <c r="T49" s="48"/>
      <c r="U49" s="48"/>
    </row>
    <row r="50" spans="1:21" ht="30.75" customHeight="1" x14ac:dyDescent="0.15">
      <c r="A50" s="48"/>
      <c r="B50" s="1155"/>
      <c r="C50" s="1156"/>
      <c r="D50" s="62"/>
      <c r="E50" s="1161" t="s">
        <v>15</v>
      </c>
      <c r="F50" s="1161"/>
      <c r="G50" s="1161"/>
      <c r="H50" s="1161"/>
      <c r="I50" s="1161"/>
      <c r="J50" s="1162"/>
      <c r="K50" s="63">
        <v>6</v>
      </c>
      <c r="L50" s="64">
        <v>6</v>
      </c>
      <c r="M50" s="64">
        <v>0</v>
      </c>
      <c r="N50" s="64">
        <v>0</v>
      </c>
      <c r="O50" s="65">
        <v>0</v>
      </c>
      <c r="P50" s="48"/>
      <c r="Q50" s="48"/>
      <c r="R50" s="48"/>
      <c r="S50" s="48"/>
      <c r="T50" s="48"/>
      <c r="U50" s="48"/>
    </row>
    <row r="51" spans="1:21" ht="30.75" customHeight="1" x14ac:dyDescent="0.15">
      <c r="A51" s="48"/>
      <c r="B51" s="1157"/>
      <c r="C51" s="1158"/>
      <c r="D51" s="66"/>
      <c r="E51" s="1161" t="s">
        <v>16</v>
      </c>
      <c r="F51" s="1161"/>
      <c r="G51" s="1161"/>
      <c r="H51" s="1161"/>
      <c r="I51" s="1161"/>
      <c r="J51" s="1162"/>
      <c r="K51" s="63">
        <v>0</v>
      </c>
      <c r="L51" s="64">
        <v>0</v>
      </c>
      <c r="M51" s="64">
        <v>0</v>
      </c>
      <c r="N51" s="64">
        <v>1</v>
      </c>
      <c r="O51" s="65">
        <v>1</v>
      </c>
      <c r="P51" s="48"/>
      <c r="Q51" s="48"/>
      <c r="R51" s="48"/>
      <c r="S51" s="48"/>
      <c r="T51" s="48"/>
      <c r="U51" s="48"/>
    </row>
    <row r="52" spans="1:21" ht="30.75" customHeight="1" x14ac:dyDescent="0.15">
      <c r="A52" s="48"/>
      <c r="B52" s="1163" t="s">
        <v>17</v>
      </c>
      <c r="C52" s="1164"/>
      <c r="D52" s="66"/>
      <c r="E52" s="1161" t="s">
        <v>18</v>
      </c>
      <c r="F52" s="1161"/>
      <c r="G52" s="1161"/>
      <c r="H52" s="1161"/>
      <c r="I52" s="1161"/>
      <c r="J52" s="1162"/>
      <c r="K52" s="63">
        <v>414</v>
      </c>
      <c r="L52" s="64">
        <v>415</v>
      </c>
      <c r="M52" s="64">
        <v>432</v>
      </c>
      <c r="N52" s="64">
        <v>385</v>
      </c>
      <c r="O52" s="65">
        <v>389</v>
      </c>
      <c r="P52" s="48"/>
      <c r="Q52" s="48"/>
      <c r="R52" s="48"/>
      <c r="S52" s="48"/>
      <c r="T52" s="48"/>
      <c r="U52" s="48"/>
    </row>
    <row r="53" spans="1:21" ht="30.75" customHeight="1" thickBot="1" x14ac:dyDescent="0.2">
      <c r="A53" s="48"/>
      <c r="B53" s="1165" t="s">
        <v>19</v>
      </c>
      <c r="C53" s="1166"/>
      <c r="D53" s="67"/>
      <c r="E53" s="1167" t="s">
        <v>20</v>
      </c>
      <c r="F53" s="1167"/>
      <c r="G53" s="1167"/>
      <c r="H53" s="1167"/>
      <c r="I53" s="1167"/>
      <c r="J53" s="1168"/>
      <c r="K53" s="68">
        <v>165</v>
      </c>
      <c r="L53" s="69">
        <v>186</v>
      </c>
      <c r="M53" s="69">
        <v>193</v>
      </c>
      <c r="N53" s="69">
        <v>181</v>
      </c>
      <c r="O53" s="70">
        <v>199</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542</v>
      </c>
      <c r="L57" s="81" t="s">
        <v>543</v>
      </c>
      <c r="M57" s="81" t="s">
        <v>544</v>
      </c>
      <c r="N57" s="81" t="s">
        <v>545</v>
      </c>
      <c r="O57" s="82" t="s">
        <v>546</v>
      </c>
      <c r="P57" s="48"/>
      <c r="Q57" s="48"/>
      <c r="R57" s="48"/>
      <c r="S57" s="48"/>
      <c r="T57" s="48"/>
      <c r="U57" s="48"/>
    </row>
    <row r="58" spans="1:21" ht="31.5" customHeight="1" x14ac:dyDescent="0.15">
      <c r="B58" s="1169" t="s">
        <v>24</v>
      </c>
      <c r="C58" s="1170"/>
      <c r="D58" s="1175" t="s">
        <v>25</v>
      </c>
      <c r="E58" s="1176"/>
      <c r="F58" s="1176"/>
      <c r="G58" s="1176"/>
      <c r="H58" s="1176"/>
      <c r="I58" s="1176"/>
      <c r="J58" s="1177"/>
      <c r="K58" s="83"/>
      <c r="L58" s="84"/>
      <c r="M58" s="84"/>
      <c r="N58" s="84"/>
      <c r="O58" s="85"/>
    </row>
    <row r="59" spans="1:21" ht="31.5" customHeight="1" x14ac:dyDescent="0.15">
      <c r="B59" s="1171"/>
      <c r="C59" s="1172"/>
      <c r="D59" s="1178" t="s">
        <v>26</v>
      </c>
      <c r="E59" s="1179"/>
      <c r="F59" s="1179"/>
      <c r="G59" s="1179"/>
      <c r="H59" s="1179"/>
      <c r="I59" s="1179"/>
      <c r="J59" s="1180"/>
      <c r="K59" s="86"/>
      <c r="L59" s="87"/>
      <c r="M59" s="87"/>
      <c r="N59" s="87"/>
      <c r="O59" s="88"/>
    </row>
    <row r="60" spans="1:21" ht="31.5" customHeight="1" thickBot="1" x14ac:dyDescent="0.2">
      <c r="B60" s="1173"/>
      <c r="C60" s="1174"/>
      <c r="D60" s="1181" t="s">
        <v>27</v>
      </c>
      <c r="E60" s="1182"/>
      <c r="F60" s="1182"/>
      <c r="G60" s="1182"/>
      <c r="H60" s="1182"/>
      <c r="I60" s="1182"/>
      <c r="J60" s="1183"/>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b8b7A5revHMBLPpQDX/zxHzh6DO9f0f/isZbp1CqM/uwPej1Go6z3hQkfLI6b9m0nOXQ4KWGiEBy03MWmaOjHw==" saltValue="fdIkb2KVDYAOKxS6KoDtw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525</v>
      </c>
      <c r="J40" s="103" t="s">
        <v>526</v>
      </c>
      <c r="K40" s="103" t="s">
        <v>527</v>
      </c>
      <c r="L40" s="103" t="s">
        <v>528</v>
      </c>
      <c r="M40" s="104" t="s">
        <v>529</v>
      </c>
    </row>
    <row r="41" spans="2:13" ht="27.75" customHeight="1" x14ac:dyDescent="0.15">
      <c r="B41" s="1184" t="s">
        <v>30</v>
      </c>
      <c r="C41" s="1185"/>
      <c r="D41" s="105"/>
      <c r="E41" s="1190" t="s">
        <v>31</v>
      </c>
      <c r="F41" s="1190"/>
      <c r="G41" s="1190"/>
      <c r="H41" s="1191"/>
      <c r="I41" s="343">
        <v>4188</v>
      </c>
      <c r="J41" s="344">
        <v>4180</v>
      </c>
      <c r="K41" s="344">
        <v>3998</v>
      </c>
      <c r="L41" s="344">
        <v>3965</v>
      </c>
      <c r="M41" s="345">
        <v>4001</v>
      </c>
    </row>
    <row r="42" spans="2:13" ht="27.75" customHeight="1" x14ac:dyDescent="0.15">
      <c r="B42" s="1186"/>
      <c r="C42" s="1187"/>
      <c r="D42" s="106"/>
      <c r="E42" s="1192" t="s">
        <v>32</v>
      </c>
      <c r="F42" s="1192"/>
      <c r="G42" s="1192"/>
      <c r="H42" s="1193"/>
      <c r="I42" s="346">
        <v>6</v>
      </c>
      <c r="J42" s="347">
        <v>6</v>
      </c>
      <c r="K42" s="347" t="s">
        <v>487</v>
      </c>
      <c r="L42" s="347" t="s">
        <v>487</v>
      </c>
      <c r="M42" s="348" t="s">
        <v>487</v>
      </c>
    </row>
    <row r="43" spans="2:13" ht="27.75" customHeight="1" x14ac:dyDescent="0.15">
      <c r="B43" s="1186"/>
      <c r="C43" s="1187"/>
      <c r="D43" s="106"/>
      <c r="E43" s="1192" t="s">
        <v>33</v>
      </c>
      <c r="F43" s="1192"/>
      <c r="G43" s="1192"/>
      <c r="H43" s="1193"/>
      <c r="I43" s="346">
        <v>449</v>
      </c>
      <c r="J43" s="347">
        <v>700</v>
      </c>
      <c r="K43" s="347">
        <v>974</v>
      </c>
      <c r="L43" s="347">
        <v>1002</v>
      </c>
      <c r="M43" s="348">
        <v>1272</v>
      </c>
    </row>
    <row r="44" spans="2:13" ht="27.75" customHeight="1" x14ac:dyDescent="0.15">
      <c r="B44" s="1186"/>
      <c r="C44" s="1187"/>
      <c r="D44" s="106"/>
      <c r="E44" s="1192" t="s">
        <v>34</v>
      </c>
      <c r="F44" s="1192"/>
      <c r="G44" s="1192"/>
      <c r="H44" s="1193"/>
      <c r="I44" s="346">
        <v>17</v>
      </c>
      <c r="J44" s="347">
        <v>11</v>
      </c>
      <c r="K44" s="347">
        <v>52</v>
      </c>
      <c r="L44" s="347">
        <v>49</v>
      </c>
      <c r="M44" s="348">
        <v>43</v>
      </c>
    </row>
    <row r="45" spans="2:13" ht="27.75" customHeight="1" x14ac:dyDescent="0.15">
      <c r="B45" s="1186"/>
      <c r="C45" s="1187"/>
      <c r="D45" s="106"/>
      <c r="E45" s="1192" t="s">
        <v>35</v>
      </c>
      <c r="F45" s="1192"/>
      <c r="G45" s="1192"/>
      <c r="H45" s="1193"/>
      <c r="I45" s="346">
        <v>545</v>
      </c>
      <c r="J45" s="347">
        <v>536</v>
      </c>
      <c r="K45" s="347">
        <v>517</v>
      </c>
      <c r="L45" s="347">
        <v>517</v>
      </c>
      <c r="M45" s="348">
        <v>551</v>
      </c>
    </row>
    <row r="46" spans="2:13" ht="27.75" customHeight="1" x14ac:dyDescent="0.15">
      <c r="B46" s="1186"/>
      <c r="C46" s="1187"/>
      <c r="D46" s="107"/>
      <c r="E46" s="1192" t="s">
        <v>36</v>
      </c>
      <c r="F46" s="1192"/>
      <c r="G46" s="1192"/>
      <c r="H46" s="1193"/>
      <c r="I46" s="346" t="s">
        <v>487</v>
      </c>
      <c r="J46" s="347" t="s">
        <v>487</v>
      </c>
      <c r="K46" s="347" t="s">
        <v>487</v>
      </c>
      <c r="L46" s="347" t="s">
        <v>487</v>
      </c>
      <c r="M46" s="348" t="s">
        <v>487</v>
      </c>
    </row>
    <row r="47" spans="2:13" ht="27.75" customHeight="1" x14ac:dyDescent="0.15">
      <c r="B47" s="1186"/>
      <c r="C47" s="1187"/>
      <c r="D47" s="108"/>
      <c r="E47" s="1194" t="s">
        <v>37</v>
      </c>
      <c r="F47" s="1195"/>
      <c r="G47" s="1195"/>
      <c r="H47" s="1196"/>
      <c r="I47" s="346" t="s">
        <v>487</v>
      </c>
      <c r="J47" s="347" t="s">
        <v>487</v>
      </c>
      <c r="K47" s="347" t="s">
        <v>487</v>
      </c>
      <c r="L47" s="347" t="s">
        <v>487</v>
      </c>
      <c r="M47" s="348" t="s">
        <v>487</v>
      </c>
    </row>
    <row r="48" spans="2:13" ht="27.75" customHeight="1" x14ac:dyDescent="0.15">
      <c r="B48" s="1186"/>
      <c r="C48" s="1187"/>
      <c r="D48" s="106"/>
      <c r="E48" s="1192" t="s">
        <v>38</v>
      </c>
      <c r="F48" s="1192"/>
      <c r="G48" s="1192"/>
      <c r="H48" s="1193"/>
      <c r="I48" s="346" t="s">
        <v>487</v>
      </c>
      <c r="J48" s="347" t="s">
        <v>487</v>
      </c>
      <c r="K48" s="347" t="s">
        <v>487</v>
      </c>
      <c r="L48" s="347" t="s">
        <v>487</v>
      </c>
      <c r="M48" s="348" t="s">
        <v>487</v>
      </c>
    </row>
    <row r="49" spans="2:13" ht="27.75" customHeight="1" x14ac:dyDescent="0.15">
      <c r="B49" s="1188"/>
      <c r="C49" s="1189"/>
      <c r="D49" s="106"/>
      <c r="E49" s="1192" t="s">
        <v>39</v>
      </c>
      <c r="F49" s="1192"/>
      <c r="G49" s="1192"/>
      <c r="H49" s="1193"/>
      <c r="I49" s="346" t="s">
        <v>487</v>
      </c>
      <c r="J49" s="347" t="s">
        <v>487</v>
      </c>
      <c r="K49" s="347" t="s">
        <v>487</v>
      </c>
      <c r="L49" s="347" t="s">
        <v>487</v>
      </c>
      <c r="M49" s="348" t="s">
        <v>487</v>
      </c>
    </row>
    <row r="50" spans="2:13" ht="27.75" customHeight="1" x14ac:dyDescent="0.15">
      <c r="B50" s="1197" t="s">
        <v>40</v>
      </c>
      <c r="C50" s="1198"/>
      <c r="D50" s="109"/>
      <c r="E50" s="1192" t="s">
        <v>41</v>
      </c>
      <c r="F50" s="1192"/>
      <c r="G50" s="1192"/>
      <c r="H50" s="1193"/>
      <c r="I50" s="346">
        <v>2780</v>
      </c>
      <c r="J50" s="347">
        <v>2771</v>
      </c>
      <c r="K50" s="347">
        <v>2872</v>
      </c>
      <c r="L50" s="347">
        <v>2891</v>
      </c>
      <c r="M50" s="348">
        <v>2453</v>
      </c>
    </row>
    <row r="51" spans="2:13" ht="27.75" customHeight="1" x14ac:dyDescent="0.15">
      <c r="B51" s="1186"/>
      <c r="C51" s="1187"/>
      <c r="D51" s="106"/>
      <c r="E51" s="1192" t="s">
        <v>42</v>
      </c>
      <c r="F51" s="1192"/>
      <c r="G51" s="1192"/>
      <c r="H51" s="1193"/>
      <c r="I51" s="346" t="s">
        <v>487</v>
      </c>
      <c r="J51" s="347" t="s">
        <v>487</v>
      </c>
      <c r="K51" s="347" t="s">
        <v>487</v>
      </c>
      <c r="L51" s="347" t="s">
        <v>487</v>
      </c>
      <c r="M51" s="348" t="s">
        <v>487</v>
      </c>
    </row>
    <row r="52" spans="2:13" ht="27.75" customHeight="1" x14ac:dyDescent="0.15">
      <c r="B52" s="1188"/>
      <c r="C52" s="1189"/>
      <c r="D52" s="106"/>
      <c r="E52" s="1192" t="s">
        <v>43</v>
      </c>
      <c r="F52" s="1192"/>
      <c r="G52" s="1192"/>
      <c r="H52" s="1193"/>
      <c r="I52" s="346">
        <v>3549</v>
      </c>
      <c r="J52" s="347">
        <v>3638</v>
      </c>
      <c r="K52" s="347">
        <v>3706</v>
      </c>
      <c r="L52" s="347">
        <v>3729</v>
      </c>
      <c r="M52" s="348">
        <v>3713</v>
      </c>
    </row>
    <row r="53" spans="2:13" ht="27.75" customHeight="1" thickBot="1" x14ac:dyDescent="0.2">
      <c r="B53" s="1199" t="s">
        <v>19</v>
      </c>
      <c r="C53" s="1200"/>
      <c r="D53" s="110"/>
      <c r="E53" s="1201" t="s">
        <v>44</v>
      </c>
      <c r="F53" s="1201"/>
      <c r="G53" s="1201"/>
      <c r="H53" s="1202"/>
      <c r="I53" s="349">
        <v>-1124</v>
      </c>
      <c r="J53" s="350">
        <v>-976</v>
      </c>
      <c r="K53" s="350">
        <v>-1037</v>
      </c>
      <c r="L53" s="350">
        <v>-1086</v>
      </c>
      <c r="M53" s="351">
        <v>-300</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tb3Qtu31zbmB585aQT0QsrqZ7ZmkA93ITLIrSqQZjEx3Z0dB7S0wnJiA8T0+2hQOUINNSSdwBpvY5IbtAgy6MA==" saltValue="bPydN5cxH2ioBaoKGfj2l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527</v>
      </c>
      <c r="G54" s="119" t="s">
        <v>528</v>
      </c>
      <c r="H54" s="120" t="s">
        <v>529</v>
      </c>
    </row>
    <row r="55" spans="2:8" ht="52.5" customHeight="1" x14ac:dyDescent="0.15">
      <c r="B55" s="121"/>
      <c r="C55" s="1211" t="s">
        <v>46</v>
      </c>
      <c r="D55" s="1211"/>
      <c r="E55" s="1212"/>
      <c r="F55" s="352">
        <v>716</v>
      </c>
      <c r="G55" s="352">
        <v>656</v>
      </c>
      <c r="H55" s="353">
        <v>583</v>
      </c>
    </row>
    <row r="56" spans="2:8" ht="52.5" customHeight="1" x14ac:dyDescent="0.15">
      <c r="B56" s="122"/>
      <c r="C56" s="1213" t="s">
        <v>47</v>
      </c>
      <c r="D56" s="1213"/>
      <c r="E56" s="1214"/>
      <c r="F56" s="354">
        <v>265</v>
      </c>
      <c r="G56" s="354">
        <v>265</v>
      </c>
      <c r="H56" s="355">
        <v>265</v>
      </c>
    </row>
    <row r="57" spans="2:8" ht="53.25" customHeight="1" x14ac:dyDescent="0.15">
      <c r="B57" s="122"/>
      <c r="C57" s="1215" t="s">
        <v>48</v>
      </c>
      <c r="D57" s="1215"/>
      <c r="E57" s="1216"/>
      <c r="F57" s="356">
        <v>1859</v>
      </c>
      <c r="G57" s="356">
        <v>1903</v>
      </c>
      <c r="H57" s="357">
        <v>1576</v>
      </c>
    </row>
    <row r="58" spans="2:8" ht="45.75" customHeight="1" x14ac:dyDescent="0.15">
      <c r="B58" s="123"/>
      <c r="C58" s="1203" t="s">
        <v>552</v>
      </c>
      <c r="D58" s="1204"/>
      <c r="E58" s="1205"/>
      <c r="F58" s="358">
        <v>511</v>
      </c>
      <c r="G58" s="358">
        <v>586</v>
      </c>
      <c r="H58" s="359">
        <v>586</v>
      </c>
    </row>
    <row r="59" spans="2:8" ht="45.75" customHeight="1" x14ac:dyDescent="0.15">
      <c r="B59" s="123"/>
      <c r="C59" s="1203" t="s">
        <v>553</v>
      </c>
      <c r="D59" s="1204"/>
      <c r="E59" s="1205"/>
      <c r="F59" s="358">
        <v>604</v>
      </c>
      <c r="G59" s="358">
        <v>604</v>
      </c>
      <c r="H59" s="359">
        <v>430</v>
      </c>
    </row>
    <row r="60" spans="2:8" ht="45.75" customHeight="1" x14ac:dyDescent="0.15">
      <c r="B60" s="123"/>
      <c r="C60" s="1203" t="s">
        <v>554</v>
      </c>
      <c r="D60" s="1204"/>
      <c r="E60" s="1205"/>
      <c r="F60" s="358">
        <v>464</v>
      </c>
      <c r="G60" s="358">
        <v>439</v>
      </c>
      <c r="H60" s="359">
        <v>287</v>
      </c>
    </row>
    <row r="61" spans="2:8" ht="45.75" customHeight="1" x14ac:dyDescent="0.15">
      <c r="B61" s="123"/>
      <c r="C61" s="1203" t="s">
        <v>555</v>
      </c>
      <c r="D61" s="1204"/>
      <c r="E61" s="1205"/>
      <c r="F61" s="358">
        <v>104</v>
      </c>
      <c r="G61" s="358">
        <v>104</v>
      </c>
      <c r="H61" s="359">
        <v>104</v>
      </c>
    </row>
    <row r="62" spans="2:8" ht="45.75" customHeight="1" thickBot="1" x14ac:dyDescent="0.2">
      <c r="B62" s="124"/>
      <c r="C62" s="1206" t="s">
        <v>556</v>
      </c>
      <c r="D62" s="1207"/>
      <c r="E62" s="1208"/>
      <c r="F62" s="360">
        <v>102</v>
      </c>
      <c r="G62" s="360">
        <v>102</v>
      </c>
      <c r="H62" s="361">
        <v>102</v>
      </c>
    </row>
    <row r="63" spans="2:8" ht="52.5" customHeight="1" thickBot="1" x14ac:dyDescent="0.2">
      <c r="B63" s="125"/>
      <c r="C63" s="1209" t="s">
        <v>49</v>
      </c>
      <c r="D63" s="1209"/>
      <c r="E63" s="1210"/>
      <c r="F63" s="362">
        <v>2840</v>
      </c>
      <c r="G63" s="362">
        <v>2824</v>
      </c>
      <c r="H63" s="363">
        <v>2424</v>
      </c>
    </row>
    <row r="64" spans="2:8" x14ac:dyDescent="0.15"/>
  </sheetData>
  <sheetProtection algorithmName="SHA-512" hashValue="53x69mWaLatbLfmuvjYQQ7hx049fdEzIF9V5vdWFlE1c/qL6bzCisiMUkO1GIkbkglE1u1quKqw9gNurKZ3GmQ==" saltValue="jjkRy1SaTzQUrvjRbY/Ea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602ED8-97D0-4BCA-858C-7071751B682E}">
  <sheetPr>
    <pageSetUpPr fitToPage="1"/>
  </sheetPr>
  <dimension ref="A1:DE85"/>
  <sheetViews>
    <sheetView showGridLines="0" zoomScaleNormal="100" zoomScaleSheetLayoutView="55" workbookViewId="0"/>
  </sheetViews>
  <sheetFormatPr defaultColWidth="0" defaultRowHeight="13.5" customHeight="1" zeroHeight="1" x14ac:dyDescent="0.15"/>
  <cols>
    <col min="1" max="1" width="6.375" style="1219" customWidth="1"/>
    <col min="2" max="107" width="2.5" style="1219" customWidth="1"/>
    <col min="108" max="108" width="6.125" style="1226" customWidth="1"/>
    <col min="109" max="109" width="5.875" style="1225" customWidth="1"/>
    <col min="110" max="16384" width="8.625" style="1219" hidden="1"/>
  </cols>
  <sheetData>
    <row r="1" spans="1:109" ht="42.75" customHeight="1" x14ac:dyDescent="0.15">
      <c r="A1" s="1217"/>
      <c r="B1" s="1218"/>
      <c r="DD1" s="1219"/>
      <c r="DE1" s="1219"/>
    </row>
    <row r="2" spans="1:109" ht="25.5" customHeight="1" x14ac:dyDescent="0.15">
      <c r="A2" s="1220"/>
      <c r="C2" s="1220"/>
      <c r="O2" s="1220"/>
      <c r="P2" s="1220"/>
      <c r="Q2" s="1220"/>
      <c r="R2" s="1220"/>
      <c r="S2" s="1220"/>
      <c r="T2" s="1220"/>
      <c r="U2" s="1220"/>
      <c r="V2" s="1220"/>
      <c r="W2" s="1220"/>
      <c r="X2" s="1220"/>
      <c r="Y2" s="1220"/>
      <c r="Z2" s="1220"/>
      <c r="AA2" s="1220"/>
      <c r="AB2" s="1220"/>
      <c r="AC2" s="1220"/>
      <c r="AD2" s="1220"/>
      <c r="AE2" s="1220"/>
      <c r="AF2" s="1220"/>
      <c r="AG2" s="1220"/>
      <c r="AH2" s="1220"/>
      <c r="AI2" s="1220"/>
      <c r="AU2" s="1220"/>
      <c r="BG2" s="1220"/>
      <c r="BS2" s="1220"/>
      <c r="CE2" s="1220"/>
      <c r="CQ2" s="1220"/>
      <c r="DD2" s="1219"/>
      <c r="DE2" s="1219"/>
    </row>
    <row r="3" spans="1:109" ht="25.5" customHeight="1" x14ac:dyDescent="0.15">
      <c r="A3" s="1220"/>
      <c r="C3" s="1220"/>
      <c r="O3" s="1220"/>
      <c r="P3" s="1220"/>
      <c r="Q3" s="1220"/>
      <c r="R3" s="1220"/>
      <c r="S3" s="1220"/>
      <c r="T3" s="1220"/>
      <c r="U3" s="1220"/>
      <c r="V3" s="1220"/>
      <c r="W3" s="1220"/>
      <c r="X3" s="1220"/>
      <c r="Y3" s="1220"/>
      <c r="Z3" s="1220"/>
      <c r="AA3" s="1220"/>
      <c r="AB3" s="1220"/>
      <c r="AC3" s="1220"/>
      <c r="AD3" s="1220"/>
      <c r="AE3" s="1220"/>
      <c r="AF3" s="1220"/>
      <c r="AG3" s="1220"/>
      <c r="AH3" s="1220"/>
      <c r="AI3" s="1220"/>
      <c r="AU3" s="1220"/>
      <c r="BG3" s="1220"/>
      <c r="BS3" s="1220"/>
      <c r="CE3" s="1220"/>
      <c r="CQ3" s="1220"/>
      <c r="DD3" s="1219"/>
      <c r="DE3" s="1219"/>
    </row>
    <row r="4" spans="1:109" s="247" customFormat="1" x14ac:dyDescent="0.15">
      <c r="A4" s="1220"/>
      <c r="B4" s="1220"/>
      <c r="C4" s="1220"/>
      <c r="D4" s="1220"/>
      <c r="E4" s="1220"/>
      <c r="F4" s="1220"/>
      <c r="G4" s="1220"/>
      <c r="H4" s="1220"/>
      <c r="I4" s="1220"/>
      <c r="J4" s="1220"/>
      <c r="K4" s="1220"/>
      <c r="L4" s="1220"/>
      <c r="M4" s="1220"/>
      <c r="N4" s="1220"/>
      <c r="O4" s="1220"/>
      <c r="P4" s="1220"/>
      <c r="Q4" s="1220"/>
      <c r="R4" s="1220"/>
      <c r="S4" s="1220"/>
      <c r="T4" s="1220"/>
      <c r="U4" s="1220"/>
      <c r="V4" s="1220"/>
      <c r="W4" s="1220"/>
      <c r="X4" s="1220"/>
      <c r="Y4" s="1220"/>
      <c r="Z4" s="1220"/>
      <c r="AA4" s="1220"/>
      <c r="AB4" s="1220"/>
      <c r="AC4" s="1220"/>
      <c r="AD4" s="1220"/>
      <c r="AE4" s="1220"/>
      <c r="AF4" s="1220"/>
      <c r="AG4" s="1220"/>
      <c r="AH4" s="1220"/>
      <c r="AI4" s="1220"/>
      <c r="AJ4" s="1220"/>
      <c r="AK4" s="1220"/>
      <c r="AL4" s="1220"/>
      <c r="AM4" s="1220"/>
      <c r="AN4" s="1220"/>
      <c r="AO4" s="1220"/>
      <c r="AP4" s="1220"/>
      <c r="AQ4" s="1220"/>
      <c r="AR4" s="1220"/>
      <c r="AS4" s="1220"/>
      <c r="AT4" s="1220"/>
      <c r="AU4" s="1220"/>
      <c r="AV4" s="1220"/>
      <c r="AW4" s="1220"/>
      <c r="AX4" s="1220"/>
      <c r="AY4" s="1220"/>
      <c r="AZ4" s="1220"/>
      <c r="BA4" s="1220"/>
      <c r="BB4" s="1220"/>
      <c r="BC4" s="1220"/>
      <c r="BD4" s="1220"/>
      <c r="BE4" s="1220"/>
      <c r="BF4" s="1220"/>
      <c r="BG4" s="1220"/>
      <c r="BH4" s="1220"/>
      <c r="BI4" s="1220"/>
      <c r="BJ4" s="1220"/>
      <c r="BK4" s="1220"/>
      <c r="BL4" s="1220"/>
      <c r="BM4" s="1220"/>
      <c r="BN4" s="1220"/>
      <c r="BO4" s="1220"/>
      <c r="BP4" s="1220"/>
      <c r="BQ4" s="1220"/>
      <c r="BR4" s="1220"/>
      <c r="BS4" s="1220"/>
      <c r="BT4" s="1220"/>
      <c r="BU4" s="1220"/>
      <c r="BV4" s="1220"/>
      <c r="BW4" s="1220"/>
      <c r="BX4" s="1220"/>
      <c r="BY4" s="1220"/>
      <c r="BZ4" s="1220"/>
      <c r="CA4" s="1220"/>
      <c r="CB4" s="1220"/>
      <c r="CC4" s="1220"/>
      <c r="CD4" s="1220"/>
      <c r="CE4" s="1220"/>
      <c r="CF4" s="1220"/>
      <c r="CG4" s="1220"/>
      <c r="CH4" s="1220"/>
      <c r="CI4" s="1220"/>
      <c r="CJ4" s="1220"/>
      <c r="CK4" s="1220"/>
      <c r="CL4" s="1220"/>
      <c r="CM4" s="1220"/>
      <c r="CN4" s="1220"/>
      <c r="CO4" s="1220"/>
      <c r="CP4" s="1220"/>
      <c r="CQ4" s="1220"/>
      <c r="CR4" s="1220"/>
      <c r="CS4" s="1220"/>
      <c r="CT4" s="1220"/>
      <c r="CU4" s="1220"/>
      <c r="CV4" s="1220"/>
      <c r="CW4" s="1220"/>
      <c r="CX4" s="1220"/>
      <c r="CY4" s="1220"/>
      <c r="CZ4" s="1220"/>
      <c r="DA4" s="1220"/>
      <c r="DB4" s="1220"/>
      <c r="DC4" s="1220"/>
      <c r="DD4" s="1220"/>
      <c r="DE4" s="1220"/>
    </row>
    <row r="5" spans="1:109" s="247" customFormat="1" x14ac:dyDescent="0.15">
      <c r="A5" s="1220"/>
      <c r="B5" s="1220"/>
      <c r="C5" s="1220"/>
      <c r="D5" s="1220"/>
      <c r="E5" s="1220"/>
      <c r="F5" s="1220"/>
      <c r="G5" s="1220"/>
      <c r="H5" s="1220"/>
      <c r="I5" s="1220"/>
      <c r="J5" s="1220"/>
      <c r="K5" s="1220"/>
      <c r="L5" s="1220"/>
      <c r="M5" s="1220"/>
      <c r="N5" s="1220"/>
      <c r="O5" s="1220"/>
      <c r="P5" s="1220"/>
      <c r="Q5" s="1220"/>
      <c r="R5" s="1220"/>
      <c r="S5" s="1220"/>
      <c r="T5" s="1220"/>
      <c r="U5" s="1220"/>
      <c r="V5" s="1220"/>
      <c r="W5" s="1220"/>
      <c r="X5" s="1220"/>
      <c r="Y5" s="1220"/>
      <c r="Z5" s="1220"/>
      <c r="AA5" s="1220"/>
      <c r="AB5" s="1220"/>
      <c r="AC5" s="1220"/>
      <c r="AD5" s="1220"/>
      <c r="AE5" s="1220"/>
      <c r="AF5" s="1220"/>
      <c r="AG5" s="1220"/>
      <c r="AH5" s="1220"/>
      <c r="AI5" s="1220"/>
      <c r="AJ5" s="1220"/>
      <c r="AK5" s="1220"/>
      <c r="AL5" s="1220"/>
      <c r="AM5" s="1220"/>
      <c r="AN5" s="1220"/>
      <c r="AO5" s="1220"/>
      <c r="AP5" s="1220"/>
      <c r="AQ5" s="1220"/>
      <c r="AR5" s="1220"/>
      <c r="AS5" s="1220"/>
      <c r="AT5" s="1220"/>
      <c r="AU5" s="1220"/>
      <c r="AV5" s="1220"/>
      <c r="AW5" s="1220"/>
      <c r="AX5" s="1220"/>
      <c r="AY5" s="1220"/>
      <c r="AZ5" s="1220"/>
      <c r="BA5" s="1220"/>
      <c r="BB5" s="1220"/>
      <c r="BC5" s="1220"/>
      <c r="BD5" s="1220"/>
      <c r="BE5" s="1220"/>
      <c r="BF5" s="1220"/>
      <c r="BG5" s="1220"/>
      <c r="BH5" s="1220"/>
      <c r="BI5" s="1220"/>
      <c r="BJ5" s="1220"/>
      <c r="BK5" s="1220"/>
      <c r="BL5" s="1220"/>
      <c r="BM5" s="1220"/>
      <c r="BN5" s="1220"/>
      <c r="BO5" s="1220"/>
      <c r="BP5" s="1220"/>
      <c r="BQ5" s="1220"/>
      <c r="BR5" s="1220"/>
      <c r="BS5" s="1220"/>
      <c r="BT5" s="1220"/>
      <c r="BU5" s="1220"/>
      <c r="BV5" s="1220"/>
      <c r="BW5" s="1220"/>
      <c r="BX5" s="1220"/>
      <c r="BY5" s="1220"/>
      <c r="BZ5" s="1220"/>
      <c r="CA5" s="1220"/>
      <c r="CB5" s="1220"/>
      <c r="CC5" s="1220"/>
      <c r="CD5" s="1220"/>
      <c r="CE5" s="1220"/>
      <c r="CF5" s="1220"/>
      <c r="CG5" s="1220"/>
      <c r="CH5" s="1220"/>
      <c r="CI5" s="1220"/>
      <c r="CJ5" s="1220"/>
      <c r="CK5" s="1220"/>
      <c r="CL5" s="1220"/>
      <c r="CM5" s="1220"/>
      <c r="CN5" s="1220"/>
      <c r="CO5" s="1220"/>
      <c r="CP5" s="1220"/>
      <c r="CQ5" s="1220"/>
      <c r="CR5" s="1220"/>
      <c r="CS5" s="1220"/>
      <c r="CT5" s="1220"/>
      <c r="CU5" s="1220"/>
      <c r="CV5" s="1220"/>
      <c r="CW5" s="1220"/>
      <c r="CX5" s="1220"/>
      <c r="CY5" s="1220"/>
      <c r="CZ5" s="1220"/>
      <c r="DA5" s="1220"/>
      <c r="DB5" s="1220"/>
      <c r="DC5" s="1220"/>
      <c r="DD5" s="1220"/>
      <c r="DE5" s="1220"/>
    </row>
    <row r="6" spans="1:109" s="247" customFormat="1" x14ac:dyDescent="0.15">
      <c r="A6" s="1220"/>
      <c r="B6" s="1220"/>
      <c r="C6" s="1220"/>
      <c r="D6" s="1220"/>
      <c r="E6" s="1220"/>
      <c r="F6" s="1220"/>
      <c r="G6" s="1220"/>
      <c r="H6" s="1220"/>
      <c r="I6" s="1220"/>
      <c r="J6" s="1220"/>
      <c r="K6" s="1220"/>
      <c r="L6" s="1220"/>
      <c r="M6" s="1220"/>
      <c r="N6" s="1220"/>
      <c r="O6" s="1220"/>
      <c r="P6" s="1220"/>
      <c r="Q6" s="1220"/>
      <c r="R6" s="1220"/>
      <c r="S6" s="1220"/>
      <c r="T6" s="1220"/>
      <c r="U6" s="1220"/>
      <c r="V6" s="1220"/>
      <c r="W6" s="1220"/>
      <c r="X6" s="1220"/>
      <c r="Y6" s="1220"/>
      <c r="Z6" s="1220"/>
      <c r="AA6" s="1220"/>
      <c r="AB6" s="1220"/>
      <c r="AC6" s="1220"/>
      <c r="AD6" s="1220"/>
      <c r="AE6" s="1220"/>
      <c r="AF6" s="1220"/>
      <c r="AG6" s="1220"/>
      <c r="AH6" s="1220"/>
      <c r="AI6" s="1220"/>
      <c r="AJ6" s="1220"/>
      <c r="AK6" s="1220"/>
      <c r="AL6" s="1220"/>
      <c r="AM6" s="1220"/>
      <c r="AN6" s="1220"/>
      <c r="AO6" s="1220"/>
      <c r="AP6" s="1220"/>
      <c r="AQ6" s="1220"/>
      <c r="AR6" s="1220"/>
      <c r="AS6" s="1220"/>
      <c r="AT6" s="1220"/>
      <c r="AU6" s="1220"/>
      <c r="AV6" s="1220"/>
      <c r="AW6" s="1220"/>
      <c r="AX6" s="1220"/>
      <c r="AY6" s="1220"/>
      <c r="AZ6" s="1220"/>
      <c r="BA6" s="1220"/>
      <c r="BB6" s="1220"/>
      <c r="BC6" s="1220"/>
      <c r="BD6" s="1220"/>
      <c r="BE6" s="1220"/>
      <c r="BF6" s="1220"/>
      <c r="BG6" s="1220"/>
      <c r="BH6" s="1220"/>
      <c r="BI6" s="1220"/>
      <c r="BJ6" s="1220"/>
      <c r="BK6" s="1220"/>
      <c r="BL6" s="1220"/>
      <c r="BM6" s="1220"/>
      <c r="BN6" s="1220"/>
      <c r="BO6" s="1220"/>
      <c r="BP6" s="1220"/>
      <c r="BQ6" s="1220"/>
      <c r="BR6" s="1220"/>
      <c r="BS6" s="1220"/>
      <c r="BT6" s="1220"/>
      <c r="BU6" s="1220"/>
      <c r="BV6" s="1220"/>
      <c r="BW6" s="1220"/>
      <c r="BX6" s="1220"/>
      <c r="BY6" s="1220"/>
      <c r="BZ6" s="1220"/>
      <c r="CA6" s="1220"/>
      <c r="CB6" s="1220"/>
      <c r="CC6" s="1220"/>
      <c r="CD6" s="1220"/>
      <c r="CE6" s="1220"/>
      <c r="CF6" s="1220"/>
      <c r="CG6" s="1220"/>
      <c r="CH6" s="1220"/>
      <c r="CI6" s="1220"/>
      <c r="CJ6" s="1220"/>
      <c r="CK6" s="1220"/>
      <c r="CL6" s="1220"/>
      <c r="CM6" s="1220"/>
      <c r="CN6" s="1220"/>
      <c r="CO6" s="1220"/>
      <c r="CP6" s="1220"/>
      <c r="CQ6" s="1220"/>
      <c r="CR6" s="1220"/>
      <c r="CS6" s="1220"/>
      <c r="CT6" s="1220"/>
      <c r="CU6" s="1220"/>
      <c r="CV6" s="1220"/>
      <c r="CW6" s="1220"/>
      <c r="CX6" s="1220"/>
      <c r="CY6" s="1220"/>
      <c r="CZ6" s="1220"/>
      <c r="DA6" s="1220"/>
      <c r="DB6" s="1220"/>
      <c r="DC6" s="1220"/>
      <c r="DD6" s="1220"/>
      <c r="DE6" s="1220"/>
    </row>
    <row r="7" spans="1:109" s="247" customFormat="1" x14ac:dyDescent="0.15">
      <c r="A7" s="1220"/>
      <c r="B7" s="1220"/>
      <c r="C7" s="1220"/>
      <c r="D7" s="1220"/>
      <c r="E7" s="1220"/>
      <c r="F7" s="1220"/>
      <c r="G7" s="1220"/>
      <c r="H7" s="1220"/>
      <c r="I7" s="1220"/>
      <c r="J7" s="1220"/>
      <c r="K7" s="1220"/>
      <c r="L7" s="1220"/>
      <c r="M7" s="1220"/>
      <c r="N7" s="1220"/>
      <c r="O7" s="1220"/>
      <c r="P7" s="1220"/>
      <c r="Q7" s="1220"/>
      <c r="R7" s="1220"/>
      <c r="S7" s="1220"/>
      <c r="T7" s="1220"/>
      <c r="U7" s="1220"/>
      <c r="V7" s="1220"/>
      <c r="W7" s="1220"/>
      <c r="X7" s="1220"/>
      <c r="Y7" s="1220"/>
      <c r="Z7" s="1220"/>
      <c r="AA7" s="1220"/>
      <c r="AB7" s="1220"/>
      <c r="AC7" s="1220"/>
      <c r="AD7" s="1220"/>
      <c r="AE7" s="1220"/>
      <c r="AF7" s="1220"/>
      <c r="AG7" s="1220"/>
      <c r="AH7" s="1220"/>
      <c r="AI7" s="1220"/>
      <c r="AJ7" s="1220"/>
      <c r="AK7" s="1220"/>
      <c r="AL7" s="1220"/>
      <c r="AM7" s="1220"/>
      <c r="AN7" s="1220"/>
      <c r="AO7" s="1220"/>
      <c r="AP7" s="1220"/>
      <c r="AQ7" s="1220"/>
      <c r="AR7" s="1220"/>
      <c r="AS7" s="1220"/>
      <c r="AT7" s="1220"/>
      <c r="AU7" s="1220"/>
      <c r="AV7" s="1220"/>
      <c r="AW7" s="1220"/>
      <c r="AX7" s="1220"/>
      <c r="AY7" s="1220"/>
      <c r="AZ7" s="1220"/>
      <c r="BA7" s="1220"/>
      <c r="BB7" s="1220"/>
      <c r="BC7" s="1220"/>
      <c r="BD7" s="1220"/>
      <c r="BE7" s="1220"/>
      <c r="BF7" s="1220"/>
      <c r="BG7" s="1220"/>
      <c r="BH7" s="1220"/>
      <c r="BI7" s="1220"/>
      <c r="BJ7" s="1220"/>
      <c r="BK7" s="1220"/>
      <c r="BL7" s="1220"/>
      <c r="BM7" s="1220"/>
      <c r="BN7" s="1220"/>
      <c r="BO7" s="1220"/>
      <c r="BP7" s="1220"/>
      <c r="BQ7" s="1220"/>
      <c r="BR7" s="1220"/>
      <c r="BS7" s="1220"/>
      <c r="BT7" s="1220"/>
      <c r="BU7" s="1220"/>
      <c r="BV7" s="1220"/>
      <c r="BW7" s="1220"/>
      <c r="BX7" s="1220"/>
      <c r="BY7" s="1220"/>
      <c r="BZ7" s="1220"/>
      <c r="CA7" s="1220"/>
      <c r="CB7" s="1220"/>
      <c r="CC7" s="1220"/>
      <c r="CD7" s="1220"/>
      <c r="CE7" s="1220"/>
      <c r="CF7" s="1220"/>
      <c r="CG7" s="1220"/>
      <c r="CH7" s="1220"/>
      <c r="CI7" s="1220"/>
      <c r="CJ7" s="1220"/>
      <c r="CK7" s="1220"/>
      <c r="CL7" s="1220"/>
      <c r="CM7" s="1220"/>
      <c r="CN7" s="1220"/>
      <c r="CO7" s="1220"/>
      <c r="CP7" s="1220"/>
      <c r="CQ7" s="1220"/>
      <c r="CR7" s="1220"/>
      <c r="CS7" s="1220"/>
      <c r="CT7" s="1220"/>
      <c r="CU7" s="1220"/>
      <c r="CV7" s="1220"/>
      <c r="CW7" s="1220"/>
      <c r="CX7" s="1220"/>
      <c r="CY7" s="1220"/>
      <c r="CZ7" s="1220"/>
      <c r="DA7" s="1220"/>
      <c r="DB7" s="1220"/>
      <c r="DC7" s="1220"/>
      <c r="DD7" s="1220"/>
      <c r="DE7" s="1220"/>
    </row>
    <row r="8" spans="1:109" s="247" customFormat="1" x14ac:dyDescent="0.15">
      <c r="A8" s="1220"/>
      <c r="B8" s="1220"/>
      <c r="C8" s="1220"/>
      <c r="D8" s="1220"/>
      <c r="E8" s="1220"/>
      <c r="F8" s="1220"/>
      <c r="G8" s="1220"/>
      <c r="H8" s="1220"/>
      <c r="I8" s="1220"/>
      <c r="J8" s="1220"/>
      <c r="K8" s="1220"/>
      <c r="L8" s="1220"/>
      <c r="M8" s="1220"/>
      <c r="N8" s="1220"/>
      <c r="O8" s="1220"/>
      <c r="P8" s="1220"/>
      <c r="Q8" s="1220"/>
      <c r="R8" s="1220"/>
      <c r="S8" s="1220"/>
      <c r="T8" s="1220"/>
      <c r="U8" s="1220"/>
      <c r="V8" s="1220"/>
      <c r="W8" s="1220"/>
      <c r="X8" s="1220"/>
      <c r="Y8" s="1220"/>
      <c r="Z8" s="1220"/>
      <c r="AA8" s="1220"/>
      <c r="AB8" s="1220"/>
      <c r="AC8" s="1220"/>
      <c r="AD8" s="1220"/>
      <c r="AE8" s="1220"/>
      <c r="AF8" s="1220"/>
      <c r="AG8" s="1220"/>
      <c r="AH8" s="1220"/>
      <c r="AI8" s="1220"/>
      <c r="AJ8" s="1220"/>
      <c r="AK8" s="1220"/>
      <c r="AL8" s="1220"/>
      <c r="AM8" s="1220"/>
      <c r="AN8" s="1220"/>
      <c r="AO8" s="1220"/>
      <c r="AP8" s="1220"/>
      <c r="AQ8" s="1220"/>
      <c r="AR8" s="1220"/>
      <c r="AS8" s="1220"/>
      <c r="AT8" s="1220"/>
      <c r="AU8" s="1220"/>
      <c r="AV8" s="1220"/>
      <c r="AW8" s="1220"/>
      <c r="AX8" s="1220"/>
      <c r="AY8" s="1220"/>
      <c r="AZ8" s="1220"/>
      <c r="BA8" s="1220"/>
      <c r="BB8" s="1220"/>
      <c r="BC8" s="1220"/>
      <c r="BD8" s="1220"/>
      <c r="BE8" s="1220"/>
      <c r="BF8" s="1220"/>
      <c r="BG8" s="1220"/>
      <c r="BH8" s="1220"/>
      <c r="BI8" s="1220"/>
      <c r="BJ8" s="1220"/>
      <c r="BK8" s="1220"/>
      <c r="BL8" s="1220"/>
      <c r="BM8" s="1220"/>
      <c r="BN8" s="1220"/>
      <c r="BO8" s="1220"/>
      <c r="BP8" s="1220"/>
      <c r="BQ8" s="1220"/>
      <c r="BR8" s="1220"/>
      <c r="BS8" s="1220"/>
      <c r="BT8" s="1220"/>
      <c r="BU8" s="1220"/>
      <c r="BV8" s="1220"/>
      <c r="BW8" s="1220"/>
      <c r="BX8" s="1220"/>
      <c r="BY8" s="1220"/>
      <c r="BZ8" s="1220"/>
      <c r="CA8" s="1220"/>
      <c r="CB8" s="1220"/>
      <c r="CC8" s="1220"/>
      <c r="CD8" s="1220"/>
      <c r="CE8" s="1220"/>
      <c r="CF8" s="1220"/>
      <c r="CG8" s="1220"/>
      <c r="CH8" s="1220"/>
      <c r="CI8" s="1220"/>
      <c r="CJ8" s="1220"/>
      <c r="CK8" s="1220"/>
      <c r="CL8" s="1220"/>
      <c r="CM8" s="1220"/>
      <c r="CN8" s="1220"/>
      <c r="CO8" s="1220"/>
      <c r="CP8" s="1220"/>
      <c r="CQ8" s="1220"/>
      <c r="CR8" s="1220"/>
      <c r="CS8" s="1220"/>
      <c r="CT8" s="1220"/>
      <c r="CU8" s="1220"/>
      <c r="CV8" s="1220"/>
      <c r="CW8" s="1220"/>
      <c r="CX8" s="1220"/>
      <c r="CY8" s="1220"/>
      <c r="CZ8" s="1220"/>
      <c r="DA8" s="1220"/>
      <c r="DB8" s="1220"/>
      <c r="DC8" s="1220"/>
      <c r="DD8" s="1220"/>
      <c r="DE8" s="1220"/>
    </row>
    <row r="9" spans="1:109" s="247" customFormat="1" x14ac:dyDescent="0.15">
      <c r="A9" s="1220"/>
      <c r="B9" s="1220"/>
      <c r="C9" s="1220"/>
      <c r="D9" s="1220"/>
      <c r="E9" s="1220"/>
      <c r="F9" s="1220"/>
      <c r="G9" s="1220"/>
      <c r="H9" s="1220"/>
      <c r="I9" s="1220"/>
      <c r="J9" s="1220"/>
      <c r="K9" s="1220"/>
      <c r="L9" s="1220"/>
      <c r="M9" s="1220"/>
      <c r="N9" s="1220"/>
      <c r="O9" s="1220"/>
      <c r="P9" s="1220"/>
      <c r="Q9" s="1220"/>
      <c r="R9" s="1220"/>
      <c r="S9" s="1220"/>
      <c r="T9" s="1220"/>
      <c r="U9" s="1220"/>
      <c r="V9" s="1220"/>
      <c r="W9" s="1220"/>
      <c r="X9" s="1220"/>
      <c r="Y9" s="1220"/>
      <c r="Z9" s="1220"/>
      <c r="AA9" s="1220"/>
      <c r="AB9" s="1220"/>
      <c r="AC9" s="1220"/>
      <c r="AD9" s="1220"/>
      <c r="AE9" s="1220"/>
      <c r="AF9" s="1220"/>
      <c r="AG9" s="1220"/>
      <c r="AH9" s="1220"/>
      <c r="AI9" s="1220"/>
      <c r="AJ9" s="1220"/>
      <c r="AK9" s="1220"/>
      <c r="AL9" s="1220"/>
      <c r="AM9" s="1220"/>
      <c r="AN9" s="1220"/>
      <c r="AO9" s="1220"/>
      <c r="AP9" s="1220"/>
      <c r="AQ9" s="1220"/>
      <c r="AR9" s="1220"/>
      <c r="AS9" s="1220"/>
      <c r="AT9" s="1220"/>
      <c r="AU9" s="1220"/>
      <c r="AV9" s="1220"/>
      <c r="AW9" s="1220"/>
      <c r="AX9" s="1220"/>
      <c r="AY9" s="1220"/>
      <c r="AZ9" s="1220"/>
      <c r="BA9" s="1220"/>
      <c r="BB9" s="1220"/>
      <c r="BC9" s="1220"/>
      <c r="BD9" s="1220"/>
      <c r="BE9" s="1220"/>
      <c r="BF9" s="1220"/>
      <c r="BG9" s="1220"/>
      <c r="BH9" s="1220"/>
      <c r="BI9" s="1220"/>
      <c r="BJ9" s="1220"/>
      <c r="BK9" s="1220"/>
      <c r="BL9" s="1220"/>
      <c r="BM9" s="1220"/>
      <c r="BN9" s="1220"/>
      <c r="BO9" s="1220"/>
      <c r="BP9" s="1220"/>
      <c r="BQ9" s="1220"/>
      <c r="BR9" s="1220"/>
      <c r="BS9" s="1220"/>
      <c r="BT9" s="1220"/>
      <c r="BU9" s="1220"/>
      <c r="BV9" s="1220"/>
      <c r="BW9" s="1220"/>
      <c r="BX9" s="1220"/>
      <c r="BY9" s="1220"/>
      <c r="BZ9" s="1220"/>
      <c r="CA9" s="1220"/>
      <c r="CB9" s="1220"/>
      <c r="CC9" s="1220"/>
      <c r="CD9" s="1220"/>
      <c r="CE9" s="1220"/>
      <c r="CF9" s="1220"/>
      <c r="CG9" s="1220"/>
      <c r="CH9" s="1220"/>
      <c r="CI9" s="1220"/>
      <c r="CJ9" s="1220"/>
      <c r="CK9" s="1220"/>
      <c r="CL9" s="1220"/>
      <c r="CM9" s="1220"/>
      <c r="CN9" s="1220"/>
      <c r="CO9" s="1220"/>
      <c r="CP9" s="1220"/>
      <c r="CQ9" s="1220"/>
      <c r="CR9" s="1220"/>
      <c r="CS9" s="1220"/>
      <c r="CT9" s="1220"/>
      <c r="CU9" s="1220"/>
      <c r="CV9" s="1220"/>
      <c r="CW9" s="1220"/>
      <c r="CX9" s="1220"/>
      <c r="CY9" s="1220"/>
      <c r="CZ9" s="1220"/>
      <c r="DA9" s="1220"/>
      <c r="DB9" s="1220"/>
      <c r="DC9" s="1220"/>
      <c r="DD9" s="1220"/>
      <c r="DE9" s="1220"/>
    </row>
    <row r="10" spans="1:109" s="247" customFormat="1" x14ac:dyDescent="0.15">
      <c r="A10" s="1220"/>
      <c r="B10" s="1220"/>
      <c r="C10" s="1220"/>
      <c r="D10" s="1220"/>
      <c r="E10" s="1220"/>
      <c r="F10" s="1220"/>
      <c r="G10" s="1220"/>
      <c r="H10" s="1220"/>
      <c r="I10" s="1220"/>
      <c r="J10" s="1220"/>
      <c r="K10" s="1220"/>
      <c r="L10" s="1220"/>
      <c r="M10" s="1220"/>
      <c r="N10" s="1220"/>
      <c r="O10" s="1220"/>
      <c r="P10" s="1220"/>
      <c r="Q10" s="1220"/>
      <c r="R10" s="1220"/>
      <c r="S10" s="1220"/>
      <c r="T10" s="1220"/>
      <c r="U10" s="1220"/>
      <c r="V10" s="1220"/>
      <c r="W10" s="1220"/>
      <c r="X10" s="1220"/>
      <c r="Y10" s="1220"/>
      <c r="Z10" s="1220"/>
      <c r="AA10" s="1220"/>
      <c r="AB10" s="1220"/>
      <c r="AC10" s="1220"/>
      <c r="AD10" s="1220"/>
      <c r="AE10" s="1220"/>
      <c r="AF10" s="1220"/>
      <c r="AG10" s="1220"/>
      <c r="AH10" s="1220"/>
      <c r="AI10" s="1220"/>
      <c r="AJ10" s="1220"/>
      <c r="AK10" s="1220"/>
      <c r="AL10" s="1220"/>
      <c r="AM10" s="1220"/>
      <c r="AN10" s="1220"/>
      <c r="AO10" s="1220"/>
      <c r="AP10" s="1220"/>
      <c r="AQ10" s="1220"/>
      <c r="AR10" s="1220"/>
      <c r="AS10" s="1220"/>
      <c r="AT10" s="1220"/>
      <c r="AU10" s="1220"/>
      <c r="AV10" s="1220"/>
      <c r="AW10" s="1220"/>
      <c r="AX10" s="1220"/>
      <c r="AY10" s="1220"/>
      <c r="AZ10" s="1220"/>
      <c r="BA10" s="1220"/>
      <c r="BB10" s="1220"/>
      <c r="BC10" s="1220"/>
      <c r="BD10" s="1220"/>
      <c r="BE10" s="1220"/>
      <c r="BF10" s="1220"/>
      <c r="BG10" s="1220"/>
      <c r="BH10" s="1220"/>
      <c r="BI10" s="1220"/>
      <c r="BJ10" s="1220"/>
      <c r="BK10" s="1220"/>
      <c r="BL10" s="1220"/>
      <c r="BM10" s="1220"/>
      <c r="BN10" s="1220"/>
      <c r="BO10" s="1220"/>
      <c r="BP10" s="1220"/>
      <c r="BQ10" s="1220"/>
      <c r="BR10" s="1220"/>
      <c r="BS10" s="1220"/>
      <c r="BT10" s="1220"/>
      <c r="BU10" s="1220"/>
      <c r="BV10" s="1220"/>
      <c r="BW10" s="1220"/>
      <c r="BX10" s="1220"/>
      <c r="BY10" s="1220"/>
      <c r="BZ10" s="1220"/>
      <c r="CA10" s="1220"/>
      <c r="CB10" s="1220"/>
      <c r="CC10" s="1220"/>
      <c r="CD10" s="1220"/>
      <c r="CE10" s="1220"/>
      <c r="CF10" s="1220"/>
      <c r="CG10" s="1220"/>
      <c r="CH10" s="1220"/>
      <c r="CI10" s="1220"/>
      <c r="CJ10" s="1220"/>
      <c r="CK10" s="1220"/>
      <c r="CL10" s="1220"/>
      <c r="CM10" s="1220"/>
      <c r="CN10" s="1220"/>
      <c r="CO10" s="1220"/>
      <c r="CP10" s="1220"/>
      <c r="CQ10" s="1220"/>
      <c r="CR10" s="1220"/>
      <c r="CS10" s="1220"/>
      <c r="CT10" s="1220"/>
      <c r="CU10" s="1220"/>
      <c r="CV10" s="1220"/>
      <c r="CW10" s="1220"/>
      <c r="CX10" s="1220"/>
      <c r="CY10" s="1220"/>
      <c r="CZ10" s="1220"/>
      <c r="DA10" s="1220"/>
      <c r="DB10" s="1220"/>
      <c r="DC10" s="1220"/>
      <c r="DD10" s="1220"/>
      <c r="DE10" s="1220"/>
    </row>
    <row r="11" spans="1:109" s="247" customFormat="1" x14ac:dyDescent="0.15">
      <c r="A11" s="1220"/>
      <c r="B11" s="1220"/>
      <c r="C11" s="1220"/>
      <c r="D11" s="1220"/>
      <c r="E11" s="1220"/>
      <c r="F11" s="1220"/>
      <c r="G11" s="1220"/>
      <c r="H11" s="1220"/>
      <c r="I11" s="1220"/>
      <c r="J11" s="1220"/>
      <c r="K11" s="1220"/>
      <c r="L11" s="1220"/>
      <c r="M11" s="1220"/>
      <c r="N11" s="1220"/>
      <c r="O11" s="1220"/>
      <c r="P11" s="1220"/>
      <c r="Q11" s="1220"/>
      <c r="R11" s="1220"/>
      <c r="S11" s="1220"/>
      <c r="T11" s="1220"/>
      <c r="U11" s="1220"/>
      <c r="V11" s="1220"/>
      <c r="W11" s="1220"/>
      <c r="X11" s="1220"/>
      <c r="Y11" s="1220"/>
      <c r="Z11" s="1220"/>
      <c r="AA11" s="1220"/>
      <c r="AB11" s="1220"/>
      <c r="AC11" s="1220"/>
      <c r="AD11" s="1220"/>
      <c r="AE11" s="1220"/>
      <c r="AF11" s="1220"/>
      <c r="AG11" s="1220"/>
      <c r="AH11" s="1220"/>
      <c r="AI11" s="1220"/>
      <c r="AJ11" s="1220"/>
      <c r="AK11" s="1220"/>
      <c r="AL11" s="1220"/>
      <c r="AM11" s="1220"/>
      <c r="AN11" s="1220"/>
      <c r="AO11" s="1220"/>
      <c r="AP11" s="1220"/>
      <c r="AQ11" s="1220"/>
      <c r="AR11" s="1220"/>
      <c r="AS11" s="1220"/>
      <c r="AT11" s="1220"/>
      <c r="AU11" s="1220"/>
      <c r="AV11" s="1220"/>
      <c r="AW11" s="1220"/>
      <c r="AX11" s="1220"/>
      <c r="AY11" s="1220"/>
      <c r="AZ11" s="1220"/>
      <c r="BA11" s="1220"/>
      <c r="BB11" s="1220"/>
      <c r="BC11" s="1220"/>
      <c r="BD11" s="1220"/>
      <c r="BE11" s="1220"/>
      <c r="BF11" s="1220"/>
      <c r="BG11" s="1220"/>
      <c r="BH11" s="1220"/>
      <c r="BI11" s="1220"/>
      <c r="BJ11" s="1220"/>
      <c r="BK11" s="1220"/>
      <c r="BL11" s="1220"/>
      <c r="BM11" s="1220"/>
      <c r="BN11" s="1220"/>
      <c r="BO11" s="1220"/>
      <c r="BP11" s="1220"/>
      <c r="BQ11" s="1220"/>
      <c r="BR11" s="1220"/>
      <c r="BS11" s="1220"/>
      <c r="BT11" s="1220"/>
      <c r="BU11" s="1220"/>
      <c r="BV11" s="1220"/>
      <c r="BW11" s="1220"/>
      <c r="BX11" s="1220"/>
      <c r="BY11" s="1220"/>
      <c r="BZ11" s="1220"/>
      <c r="CA11" s="1220"/>
      <c r="CB11" s="1220"/>
      <c r="CC11" s="1220"/>
      <c r="CD11" s="1220"/>
      <c r="CE11" s="1220"/>
      <c r="CF11" s="1220"/>
      <c r="CG11" s="1220"/>
      <c r="CH11" s="1220"/>
      <c r="CI11" s="1220"/>
      <c r="CJ11" s="1220"/>
      <c r="CK11" s="1220"/>
      <c r="CL11" s="1220"/>
      <c r="CM11" s="1220"/>
      <c r="CN11" s="1220"/>
      <c r="CO11" s="1220"/>
      <c r="CP11" s="1220"/>
      <c r="CQ11" s="1220"/>
      <c r="CR11" s="1220"/>
      <c r="CS11" s="1220"/>
      <c r="CT11" s="1220"/>
      <c r="CU11" s="1220"/>
      <c r="CV11" s="1220"/>
      <c r="CW11" s="1220"/>
      <c r="CX11" s="1220"/>
      <c r="CY11" s="1220"/>
      <c r="CZ11" s="1220"/>
      <c r="DA11" s="1220"/>
      <c r="DB11" s="1220"/>
      <c r="DC11" s="1220"/>
      <c r="DD11" s="1220"/>
      <c r="DE11" s="1220"/>
    </row>
    <row r="12" spans="1:109" s="247" customFormat="1" x14ac:dyDescent="0.15">
      <c r="A12" s="1220"/>
      <c r="B12" s="1220"/>
      <c r="C12" s="1220"/>
      <c r="D12" s="1220"/>
      <c r="E12" s="1220"/>
      <c r="F12" s="1220"/>
      <c r="G12" s="1220"/>
      <c r="H12" s="1220"/>
      <c r="I12" s="1220"/>
      <c r="J12" s="1220"/>
      <c r="K12" s="1220"/>
      <c r="L12" s="1220"/>
      <c r="M12" s="1220"/>
      <c r="N12" s="1220"/>
      <c r="O12" s="1220"/>
      <c r="P12" s="1220"/>
      <c r="Q12" s="1220"/>
      <c r="R12" s="1220"/>
      <c r="S12" s="1220"/>
      <c r="T12" s="1220"/>
      <c r="U12" s="1220"/>
      <c r="V12" s="1220"/>
      <c r="W12" s="1220"/>
      <c r="X12" s="1220"/>
      <c r="Y12" s="1220"/>
      <c r="Z12" s="1220"/>
      <c r="AA12" s="1220"/>
      <c r="AB12" s="1220"/>
      <c r="AC12" s="1220"/>
      <c r="AD12" s="1220"/>
      <c r="AE12" s="1220"/>
      <c r="AF12" s="1220"/>
      <c r="AG12" s="1220"/>
      <c r="AH12" s="1220"/>
      <c r="AI12" s="1220"/>
      <c r="AJ12" s="1220"/>
      <c r="AK12" s="1220"/>
      <c r="AL12" s="1220"/>
      <c r="AM12" s="1220"/>
      <c r="AN12" s="1220"/>
      <c r="AO12" s="1220"/>
      <c r="AP12" s="1220"/>
      <c r="AQ12" s="1220"/>
      <c r="AR12" s="1220"/>
      <c r="AS12" s="1220"/>
      <c r="AT12" s="1220"/>
      <c r="AU12" s="1220"/>
      <c r="AV12" s="1220"/>
      <c r="AW12" s="1220"/>
      <c r="AX12" s="1220"/>
      <c r="AY12" s="1220"/>
      <c r="AZ12" s="1220"/>
      <c r="BA12" s="1220"/>
      <c r="BB12" s="1220"/>
      <c r="BC12" s="1220"/>
      <c r="BD12" s="1220"/>
      <c r="BE12" s="1220"/>
      <c r="BF12" s="1220"/>
      <c r="BG12" s="1220"/>
      <c r="BH12" s="1220"/>
      <c r="BI12" s="1220"/>
      <c r="BJ12" s="1220"/>
      <c r="BK12" s="1220"/>
      <c r="BL12" s="1220"/>
      <c r="BM12" s="1220"/>
      <c r="BN12" s="1220"/>
      <c r="BO12" s="1220"/>
      <c r="BP12" s="1220"/>
      <c r="BQ12" s="1220"/>
      <c r="BR12" s="1220"/>
      <c r="BS12" s="1220"/>
      <c r="BT12" s="1220"/>
      <c r="BU12" s="1220"/>
      <c r="BV12" s="1220"/>
      <c r="BW12" s="1220"/>
      <c r="BX12" s="1220"/>
      <c r="BY12" s="1220"/>
      <c r="BZ12" s="1220"/>
      <c r="CA12" s="1220"/>
      <c r="CB12" s="1220"/>
      <c r="CC12" s="1220"/>
      <c r="CD12" s="1220"/>
      <c r="CE12" s="1220"/>
      <c r="CF12" s="1220"/>
      <c r="CG12" s="1220"/>
      <c r="CH12" s="1220"/>
      <c r="CI12" s="1220"/>
      <c r="CJ12" s="1220"/>
      <c r="CK12" s="1220"/>
      <c r="CL12" s="1220"/>
      <c r="CM12" s="1220"/>
      <c r="CN12" s="1220"/>
      <c r="CO12" s="1220"/>
      <c r="CP12" s="1220"/>
      <c r="CQ12" s="1220"/>
      <c r="CR12" s="1220"/>
      <c r="CS12" s="1220"/>
      <c r="CT12" s="1220"/>
      <c r="CU12" s="1220"/>
      <c r="CV12" s="1220"/>
      <c r="CW12" s="1220"/>
      <c r="CX12" s="1220"/>
      <c r="CY12" s="1220"/>
      <c r="CZ12" s="1220"/>
      <c r="DA12" s="1220"/>
      <c r="DB12" s="1220"/>
      <c r="DC12" s="1220"/>
      <c r="DD12" s="1220"/>
      <c r="DE12" s="1220"/>
    </row>
    <row r="13" spans="1:109" s="247" customFormat="1" x14ac:dyDescent="0.15">
      <c r="A13" s="1220"/>
      <c r="B13" s="1220"/>
      <c r="C13" s="1220"/>
      <c r="D13" s="1220"/>
      <c r="E13" s="1220"/>
      <c r="F13" s="1220"/>
      <c r="G13" s="1220"/>
      <c r="H13" s="1220"/>
      <c r="I13" s="1220"/>
      <c r="J13" s="1220"/>
      <c r="K13" s="1220"/>
      <c r="L13" s="1220"/>
      <c r="M13" s="1220"/>
      <c r="N13" s="1220"/>
      <c r="O13" s="1220"/>
      <c r="P13" s="1220"/>
      <c r="Q13" s="1220"/>
      <c r="R13" s="1220"/>
      <c r="S13" s="1220"/>
      <c r="T13" s="1220"/>
      <c r="U13" s="1220"/>
      <c r="V13" s="1220"/>
      <c r="W13" s="1220"/>
      <c r="X13" s="1220"/>
      <c r="Y13" s="1220"/>
      <c r="Z13" s="1220"/>
      <c r="AA13" s="1220"/>
      <c r="AB13" s="1220"/>
      <c r="AC13" s="1220"/>
      <c r="AD13" s="1220"/>
      <c r="AE13" s="1220"/>
      <c r="AF13" s="1220"/>
      <c r="AG13" s="1220"/>
      <c r="AH13" s="1220"/>
      <c r="AI13" s="1220"/>
      <c r="AJ13" s="1220"/>
      <c r="AK13" s="1220"/>
      <c r="AL13" s="1220"/>
      <c r="AM13" s="1220"/>
      <c r="AN13" s="1220"/>
      <c r="AO13" s="1220"/>
      <c r="AP13" s="1220"/>
      <c r="AQ13" s="1220"/>
      <c r="AR13" s="1220"/>
      <c r="AS13" s="1220"/>
      <c r="AT13" s="1220"/>
      <c r="AU13" s="1220"/>
      <c r="AV13" s="1220"/>
      <c r="AW13" s="1220"/>
      <c r="AX13" s="1220"/>
      <c r="AY13" s="1220"/>
      <c r="AZ13" s="1220"/>
      <c r="BA13" s="1220"/>
      <c r="BB13" s="1220"/>
      <c r="BC13" s="1220"/>
      <c r="BD13" s="1220"/>
      <c r="BE13" s="1220"/>
      <c r="BF13" s="1220"/>
      <c r="BG13" s="1220"/>
      <c r="BH13" s="1220"/>
      <c r="BI13" s="1220"/>
      <c r="BJ13" s="1220"/>
      <c r="BK13" s="1220"/>
      <c r="BL13" s="1220"/>
      <c r="BM13" s="1220"/>
      <c r="BN13" s="1220"/>
      <c r="BO13" s="1220"/>
      <c r="BP13" s="1220"/>
      <c r="BQ13" s="1220"/>
      <c r="BR13" s="1220"/>
      <c r="BS13" s="1220"/>
      <c r="BT13" s="1220"/>
      <c r="BU13" s="1220"/>
      <c r="BV13" s="1220"/>
      <c r="BW13" s="1220"/>
      <c r="BX13" s="1220"/>
      <c r="BY13" s="1220"/>
      <c r="BZ13" s="1220"/>
      <c r="CA13" s="1220"/>
      <c r="CB13" s="1220"/>
      <c r="CC13" s="1220"/>
      <c r="CD13" s="1220"/>
      <c r="CE13" s="1220"/>
      <c r="CF13" s="1220"/>
      <c r="CG13" s="1220"/>
      <c r="CH13" s="1220"/>
      <c r="CI13" s="1220"/>
      <c r="CJ13" s="1220"/>
      <c r="CK13" s="1220"/>
      <c r="CL13" s="1220"/>
      <c r="CM13" s="1220"/>
      <c r="CN13" s="1220"/>
      <c r="CO13" s="1220"/>
      <c r="CP13" s="1220"/>
      <c r="CQ13" s="1220"/>
      <c r="CR13" s="1220"/>
      <c r="CS13" s="1220"/>
      <c r="CT13" s="1220"/>
      <c r="CU13" s="1220"/>
      <c r="CV13" s="1220"/>
      <c r="CW13" s="1220"/>
      <c r="CX13" s="1220"/>
      <c r="CY13" s="1220"/>
      <c r="CZ13" s="1220"/>
      <c r="DA13" s="1220"/>
      <c r="DB13" s="1220"/>
      <c r="DC13" s="1220"/>
      <c r="DD13" s="1220"/>
      <c r="DE13" s="1220"/>
    </row>
    <row r="14" spans="1:109" s="247" customFormat="1" x14ac:dyDescent="0.15">
      <c r="A14" s="1220"/>
      <c r="B14" s="1220"/>
      <c r="C14" s="1220"/>
      <c r="D14" s="1220"/>
      <c r="E14" s="1220"/>
      <c r="F14" s="1220"/>
      <c r="G14" s="1220"/>
      <c r="H14" s="1220"/>
      <c r="I14" s="1220"/>
      <c r="J14" s="1220"/>
      <c r="K14" s="1220"/>
      <c r="L14" s="1220"/>
      <c r="M14" s="1220"/>
      <c r="N14" s="1220"/>
      <c r="O14" s="1220"/>
      <c r="P14" s="1220"/>
      <c r="Q14" s="1220"/>
      <c r="R14" s="1220"/>
      <c r="S14" s="1220"/>
      <c r="T14" s="1220"/>
      <c r="U14" s="1220"/>
      <c r="V14" s="1220"/>
      <c r="W14" s="1220"/>
      <c r="X14" s="1220"/>
      <c r="Y14" s="1220"/>
      <c r="Z14" s="1220"/>
      <c r="AA14" s="1220"/>
      <c r="AB14" s="1220"/>
      <c r="AC14" s="1220"/>
      <c r="AD14" s="1220"/>
      <c r="AE14" s="1220"/>
      <c r="AF14" s="1220"/>
      <c r="AG14" s="1220"/>
      <c r="AH14" s="1220"/>
      <c r="AI14" s="1220"/>
      <c r="AJ14" s="1220"/>
      <c r="AK14" s="1220"/>
      <c r="AL14" s="1220"/>
      <c r="AM14" s="1220"/>
      <c r="AN14" s="1220"/>
      <c r="AO14" s="1220"/>
      <c r="AP14" s="1220"/>
      <c r="AQ14" s="1220"/>
      <c r="AR14" s="1220"/>
      <c r="AS14" s="1220"/>
      <c r="AT14" s="1220"/>
      <c r="AU14" s="1220"/>
      <c r="AV14" s="1220"/>
      <c r="AW14" s="1220"/>
      <c r="AX14" s="1220"/>
      <c r="AY14" s="1220"/>
      <c r="AZ14" s="1220"/>
      <c r="BA14" s="1220"/>
      <c r="BB14" s="1220"/>
      <c r="BC14" s="1220"/>
      <c r="BD14" s="1220"/>
      <c r="BE14" s="1220"/>
      <c r="BF14" s="1220"/>
      <c r="BG14" s="1220"/>
      <c r="BH14" s="1220"/>
      <c r="BI14" s="1220"/>
      <c r="BJ14" s="1220"/>
      <c r="BK14" s="1220"/>
      <c r="BL14" s="1220"/>
      <c r="BM14" s="1220"/>
      <c r="BN14" s="1220"/>
      <c r="BO14" s="1220"/>
      <c r="BP14" s="1220"/>
      <c r="BQ14" s="1220"/>
      <c r="BR14" s="1220"/>
      <c r="BS14" s="1220"/>
      <c r="BT14" s="1220"/>
      <c r="BU14" s="1220"/>
      <c r="BV14" s="1220"/>
      <c r="BW14" s="1220"/>
      <c r="BX14" s="1220"/>
      <c r="BY14" s="1220"/>
      <c r="BZ14" s="1220"/>
      <c r="CA14" s="1220"/>
      <c r="CB14" s="1220"/>
      <c r="CC14" s="1220"/>
      <c r="CD14" s="1220"/>
      <c r="CE14" s="1220"/>
      <c r="CF14" s="1220"/>
      <c r="CG14" s="1220"/>
      <c r="CH14" s="1220"/>
      <c r="CI14" s="1220"/>
      <c r="CJ14" s="1220"/>
      <c r="CK14" s="1220"/>
      <c r="CL14" s="1220"/>
      <c r="CM14" s="1220"/>
      <c r="CN14" s="1220"/>
      <c r="CO14" s="1220"/>
      <c r="CP14" s="1220"/>
      <c r="CQ14" s="1220"/>
      <c r="CR14" s="1220"/>
      <c r="CS14" s="1220"/>
      <c r="CT14" s="1220"/>
      <c r="CU14" s="1220"/>
      <c r="CV14" s="1220"/>
      <c r="CW14" s="1220"/>
      <c r="CX14" s="1220"/>
      <c r="CY14" s="1220"/>
      <c r="CZ14" s="1220"/>
      <c r="DA14" s="1220"/>
      <c r="DB14" s="1220"/>
      <c r="DC14" s="1220"/>
      <c r="DD14" s="1220"/>
      <c r="DE14" s="1220"/>
    </row>
    <row r="15" spans="1:109" s="247" customFormat="1" x14ac:dyDescent="0.15">
      <c r="A15" s="1219"/>
      <c r="B15" s="1220"/>
      <c r="C15" s="1220"/>
      <c r="D15" s="1220"/>
      <c r="E15" s="1220"/>
      <c r="F15" s="1220"/>
      <c r="G15" s="1220"/>
      <c r="H15" s="1220"/>
      <c r="I15" s="1220"/>
      <c r="J15" s="1220"/>
      <c r="K15" s="1220"/>
      <c r="L15" s="1220"/>
      <c r="M15" s="1220"/>
      <c r="N15" s="1220"/>
      <c r="O15" s="1220"/>
      <c r="P15" s="1220"/>
      <c r="Q15" s="1220"/>
      <c r="R15" s="1220"/>
      <c r="S15" s="1220"/>
      <c r="T15" s="1220"/>
      <c r="U15" s="1220"/>
      <c r="V15" s="1220"/>
      <c r="W15" s="1220"/>
      <c r="X15" s="1220"/>
      <c r="Y15" s="1220"/>
      <c r="Z15" s="1220"/>
      <c r="AA15" s="1220"/>
      <c r="AB15" s="1220"/>
      <c r="AC15" s="1220"/>
      <c r="AD15" s="1220"/>
      <c r="AE15" s="1220"/>
      <c r="AF15" s="1220"/>
      <c r="AG15" s="1220"/>
      <c r="AH15" s="1220"/>
      <c r="AI15" s="1220"/>
      <c r="AJ15" s="1220"/>
      <c r="AK15" s="1220"/>
      <c r="AL15" s="1220"/>
      <c r="AM15" s="1220"/>
      <c r="AN15" s="1220"/>
      <c r="AO15" s="1220"/>
      <c r="AP15" s="1220"/>
      <c r="AQ15" s="1220"/>
      <c r="AR15" s="1220"/>
      <c r="AS15" s="1220"/>
      <c r="AT15" s="1220"/>
      <c r="AU15" s="1220"/>
      <c r="AV15" s="1220"/>
      <c r="AW15" s="1220"/>
      <c r="AX15" s="1220"/>
      <c r="AY15" s="1220"/>
      <c r="AZ15" s="1220"/>
      <c r="BA15" s="1220"/>
      <c r="BB15" s="1220"/>
      <c r="BC15" s="1220"/>
      <c r="BD15" s="1220"/>
      <c r="BE15" s="1220"/>
      <c r="BF15" s="1220"/>
      <c r="BG15" s="1220"/>
      <c r="BH15" s="1220"/>
      <c r="BI15" s="1220"/>
      <c r="BJ15" s="1220"/>
      <c r="BK15" s="1220"/>
      <c r="BL15" s="1220"/>
      <c r="BM15" s="1220"/>
      <c r="BN15" s="1220"/>
      <c r="BO15" s="1220"/>
      <c r="BP15" s="1220"/>
      <c r="BQ15" s="1220"/>
      <c r="BR15" s="1220"/>
      <c r="BS15" s="1220"/>
      <c r="BT15" s="1220"/>
      <c r="BU15" s="1220"/>
      <c r="BV15" s="1220"/>
      <c r="BW15" s="1220"/>
      <c r="BX15" s="1220"/>
      <c r="BY15" s="1220"/>
      <c r="BZ15" s="1220"/>
      <c r="CA15" s="1220"/>
      <c r="CB15" s="1220"/>
      <c r="CC15" s="1220"/>
      <c r="CD15" s="1220"/>
      <c r="CE15" s="1220"/>
      <c r="CF15" s="1220"/>
      <c r="CG15" s="1220"/>
      <c r="CH15" s="1220"/>
      <c r="CI15" s="1220"/>
      <c r="CJ15" s="1220"/>
      <c r="CK15" s="1220"/>
      <c r="CL15" s="1220"/>
      <c r="CM15" s="1220"/>
      <c r="CN15" s="1220"/>
      <c r="CO15" s="1220"/>
      <c r="CP15" s="1220"/>
      <c r="CQ15" s="1220"/>
      <c r="CR15" s="1220"/>
      <c r="CS15" s="1220"/>
      <c r="CT15" s="1220"/>
      <c r="CU15" s="1220"/>
      <c r="CV15" s="1220"/>
      <c r="CW15" s="1220"/>
      <c r="CX15" s="1220"/>
      <c r="CY15" s="1220"/>
      <c r="CZ15" s="1220"/>
      <c r="DA15" s="1220"/>
      <c r="DB15" s="1220"/>
      <c r="DC15" s="1220"/>
      <c r="DD15" s="1220"/>
      <c r="DE15" s="1220"/>
    </row>
    <row r="16" spans="1:109" s="247" customFormat="1" x14ac:dyDescent="0.15">
      <c r="A16" s="1219"/>
      <c r="B16" s="1220"/>
      <c r="C16" s="1220"/>
      <c r="D16" s="1220"/>
      <c r="E16" s="1220"/>
      <c r="F16" s="1220"/>
      <c r="G16" s="1220"/>
      <c r="H16" s="1220"/>
      <c r="I16" s="1220"/>
      <c r="J16" s="1220"/>
      <c r="K16" s="1220"/>
      <c r="L16" s="1220"/>
      <c r="M16" s="1220"/>
      <c r="N16" s="1220"/>
      <c r="O16" s="1220"/>
      <c r="P16" s="1220"/>
      <c r="Q16" s="1220"/>
      <c r="R16" s="1220"/>
      <c r="S16" s="1220"/>
      <c r="T16" s="1220"/>
      <c r="U16" s="1220"/>
      <c r="V16" s="1220"/>
      <c r="W16" s="1220"/>
      <c r="X16" s="1220"/>
      <c r="Y16" s="1220"/>
      <c r="Z16" s="1220"/>
      <c r="AA16" s="1220"/>
      <c r="AB16" s="1220"/>
      <c r="AC16" s="1220"/>
      <c r="AD16" s="1220"/>
      <c r="AE16" s="1220"/>
      <c r="AF16" s="1220"/>
      <c r="AG16" s="1220"/>
      <c r="AH16" s="1220"/>
      <c r="AI16" s="1220"/>
      <c r="AJ16" s="1220"/>
      <c r="AK16" s="1220"/>
      <c r="AL16" s="1220"/>
      <c r="AM16" s="1220"/>
      <c r="AN16" s="1220"/>
      <c r="AO16" s="1220"/>
      <c r="AP16" s="1220"/>
      <c r="AQ16" s="1220"/>
      <c r="AR16" s="1220"/>
      <c r="AS16" s="1220"/>
      <c r="AT16" s="1220"/>
      <c r="AU16" s="1220"/>
      <c r="AV16" s="1220"/>
      <c r="AW16" s="1220"/>
      <c r="AX16" s="1220"/>
      <c r="AY16" s="1220"/>
      <c r="AZ16" s="1220"/>
      <c r="BA16" s="1220"/>
      <c r="BB16" s="1220"/>
      <c r="BC16" s="1220"/>
      <c r="BD16" s="1220"/>
      <c r="BE16" s="1220"/>
      <c r="BF16" s="1220"/>
      <c r="BG16" s="1220"/>
      <c r="BH16" s="1220"/>
      <c r="BI16" s="1220"/>
      <c r="BJ16" s="1220"/>
      <c r="BK16" s="1220"/>
      <c r="BL16" s="1220"/>
      <c r="BM16" s="1220"/>
      <c r="BN16" s="1220"/>
      <c r="BO16" s="1220"/>
      <c r="BP16" s="1220"/>
      <c r="BQ16" s="1220"/>
      <c r="BR16" s="1220"/>
      <c r="BS16" s="1220"/>
      <c r="BT16" s="1220"/>
      <c r="BU16" s="1220"/>
      <c r="BV16" s="1220"/>
      <c r="BW16" s="1220"/>
      <c r="BX16" s="1220"/>
      <c r="BY16" s="1220"/>
      <c r="BZ16" s="1220"/>
      <c r="CA16" s="1220"/>
      <c r="CB16" s="1220"/>
      <c r="CC16" s="1220"/>
      <c r="CD16" s="1220"/>
      <c r="CE16" s="1220"/>
      <c r="CF16" s="1220"/>
      <c r="CG16" s="1220"/>
      <c r="CH16" s="1220"/>
      <c r="CI16" s="1220"/>
      <c r="CJ16" s="1220"/>
      <c r="CK16" s="1220"/>
      <c r="CL16" s="1220"/>
      <c r="CM16" s="1220"/>
      <c r="CN16" s="1220"/>
      <c r="CO16" s="1220"/>
      <c r="CP16" s="1220"/>
      <c r="CQ16" s="1220"/>
      <c r="CR16" s="1220"/>
      <c r="CS16" s="1220"/>
      <c r="CT16" s="1220"/>
      <c r="CU16" s="1220"/>
      <c r="CV16" s="1220"/>
      <c r="CW16" s="1220"/>
      <c r="CX16" s="1220"/>
      <c r="CY16" s="1220"/>
      <c r="CZ16" s="1220"/>
      <c r="DA16" s="1220"/>
      <c r="DB16" s="1220"/>
      <c r="DC16" s="1220"/>
      <c r="DD16" s="1220"/>
      <c r="DE16" s="1220"/>
    </row>
    <row r="17" spans="1:109" s="247" customFormat="1" x14ac:dyDescent="0.15">
      <c r="A17" s="1219"/>
      <c r="B17" s="1220"/>
      <c r="C17" s="1220"/>
      <c r="D17" s="1220"/>
      <c r="E17" s="1220"/>
      <c r="F17" s="1220"/>
      <c r="G17" s="1220"/>
      <c r="H17" s="1220"/>
      <c r="I17" s="1220"/>
      <c r="J17" s="1220"/>
      <c r="K17" s="1220"/>
      <c r="L17" s="1220"/>
      <c r="M17" s="1220"/>
      <c r="N17" s="1220"/>
      <c r="O17" s="1220"/>
      <c r="P17" s="1220"/>
      <c r="Q17" s="1220"/>
      <c r="R17" s="1220"/>
      <c r="S17" s="1220"/>
      <c r="T17" s="1220"/>
      <c r="U17" s="1220"/>
      <c r="V17" s="1220"/>
      <c r="W17" s="1220"/>
      <c r="X17" s="1220"/>
      <c r="Y17" s="1220"/>
      <c r="Z17" s="1220"/>
      <c r="AA17" s="1220"/>
      <c r="AB17" s="1220"/>
      <c r="AC17" s="1220"/>
      <c r="AD17" s="1220"/>
      <c r="AE17" s="1220"/>
      <c r="AF17" s="1220"/>
      <c r="AG17" s="1220"/>
      <c r="AH17" s="1220"/>
      <c r="AI17" s="1220"/>
      <c r="AJ17" s="1220"/>
      <c r="AK17" s="1220"/>
      <c r="AL17" s="1220"/>
      <c r="AM17" s="1220"/>
      <c r="AN17" s="1220"/>
      <c r="AO17" s="1220"/>
      <c r="AP17" s="1220"/>
      <c r="AQ17" s="1220"/>
      <c r="AR17" s="1220"/>
      <c r="AS17" s="1220"/>
      <c r="AT17" s="1220"/>
      <c r="AU17" s="1220"/>
      <c r="AV17" s="1220"/>
      <c r="AW17" s="1220"/>
      <c r="AX17" s="1220"/>
      <c r="AY17" s="1220"/>
      <c r="AZ17" s="1220"/>
      <c r="BA17" s="1220"/>
      <c r="BB17" s="1220"/>
      <c r="BC17" s="1220"/>
      <c r="BD17" s="1220"/>
      <c r="BE17" s="1220"/>
      <c r="BF17" s="1220"/>
      <c r="BG17" s="1220"/>
      <c r="BH17" s="1220"/>
      <c r="BI17" s="1220"/>
      <c r="BJ17" s="1220"/>
      <c r="BK17" s="1220"/>
      <c r="BL17" s="1220"/>
      <c r="BM17" s="1220"/>
      <c r="BN17" s="1220"/>
      <c r="BO17" s="1220"/>
      <c r="BP17" s="1220"/>
      <c r="BQ17" s="1220"/>
      <c r="BR17" s="1220"/>
      <c r="BS17" s="1220"/>
      <c r="BT17" s="1220"/>
      <c r="BU17" s="1220"/>
      <c r="BV17" s="1220"/>
      <c r="BW17" s="1220"/>
      <c r="BX17" s="1220"/>
      <c r="BY17" s="1220"/>
      <c r="BZ17" s="1220"/>
      <c r="CA17" s="1220"/>
      <c r="CB17" s="1220"/>
      <c r="CC17" s="1220"/>
      <c r="CD17" s="1220"/>
      <c r="CE17" s="1220"/>
      <c r="CF17" s="1220"/>
      <c r="CG17" s="1220"/>
      <c r="CH17" s="1220"/>
      <c r="CI17" s="1220"/>
      <c r="CJ17" s="1220"/>
      <c r="CK17" s="1220"/>
      <c r="CL17" s="1220"/>
      <c r="CM17" s="1220"/>
      <c r="CN17" s="1220"/>
      <c r="CO17" s="1220"/>
      <c r="CP17" s="1220"/>
      <c r="CQ17" s="1220"/>
      <c r="CR17" s="1220"/>
      <c r="CS17" s="1220"/>
      <c r="CT17" s="1220"/>
      <c r="CU17" s="1220"/>
      <c r="CV17" s="1220"/>
      <c r="CW17" s="1220"/>
      <c r="CX17" s="1220"/>
      <c r="CY17" s="1220"/>
      <c r="CZ17" s="1220"/>
      <c r="DA17" s="1220"/>
      <c r="DB17" s="1220"/>
      <c r="DC17" s="1220"/>
      <c r="DD17" s="1220"/>
      <c r="DE17" s="1220"/>
    </row>
    <row r="18" spans="1:109" s="247" customFormat="1" x14ac:dyDescent="0.15">
      <c r="A18" s="1219"/>
      <c r="B18" s="1220"/>
      <c r="C18" s="1220"/>
      <c r="D18" s="1220"/>
      <c r="E18" s="1220"/>
      <c r="F18" s="1220"/>
      <c r="G18" s="1220"/>
      <c r="H18" s="1220"/>
      <c r="I18" s="1220"/>
      <c r="J18" s="1220"/>
      <c r="K18" s="1220"/>
      <c r="L18" s="1220"/>
      <c r="M18" s="1220"/>
      <c r="N18" s="1220"/>
      <c r="O18" s="1220"/>
      <c r="P18" s="1220"/>
      <c r="Q18" s="1220"/>
      <c r="R18" s="1220"/>
      <c r="S18" s="1220"/>
      <c r="T18" s="1220"/>
      <c r="U18" s="1220"/>
      <c r="V18" s="1220"/>
      <c r="W18" s="1220"/>
      <c r="X18" s="1220"/>
      <c r="Y18" s="1220"/>
      <c r="Z18" s="1220"/>
      <c r="AA18" s="1220"/>
      <c r="AB18" s="1220"/>
      <c r="AC18" s="1220"/>
      <c r="AD18" s="1220"/>
      <c r="AE18" s="1220"/>
      <c r="AF18" s="1220"/>
      <c r="AG18" s="1220"/>
      <c r="AH18" s="1220"/>
      <c r="AI18" s="1220"/>
      <c r="AJ18" s="1220"/>
      <c r="AK18" s="1220"/>
      <c r="AL18" s="1220"/>
      <c r="AM18" s="1220"/>
      <c r="AN18" s="1220"/>
      <c r="AO18" s="1220"/>
      <c r="AP18" s="1220"/>
      <c r="AQ18" s="1220"/>
      <c r="AR18" s="1220"/>
      <c r="AS18" s="1220"/>
      <c r="AT18" s="1220"/>
      <c r="AU18" s="1220"/>
      <c r="AV18" s="1220"/>
      <c r="AW18" s="1220"/>
      <c r="AX18" s="1220"/>
      <c r="AY18" s="1220"/>
      <c r="AZ18" s="1220"/>
      <c r="BA18" s="1220"/>
      <c r="BB18" s="1220"/>
      <c r="BC18" s="1220"/>
      <c r="BD18" s="1220"/>
      <c r="BE18" s="1220"/>
      <c r="BF18" s="1220"/>
      <c r="BG18" s="1220"/>
      <c r="BH18" s="1220"/>
      <c r="BI18" s="1220"/>
      <c r="BJ18" s="1220"/>
      <c r="BK18" s="1220"/>
      <c r="BL18" s="1220"/>
      <c r="BM18" s="1220"/>
      <c r="BN18" s="1220"/>
      <c r="BO18" s="1220"/>
      <c r="BP18" s="1220"/>
      <c r="BQ18" s="1220"/>
      <c r="BR18" s="1220"/>
      <c r="BS18" s="1220"/>
      <c r="BT18" s="1220"/>
      <c r="BU18" s="1220"/>
      <c r="BV18" s="1220"/>
      <c r="BW18" s="1220"/>
      <c r="BX18" s="1220"/>
      <c r="BY18" s="1220"/>
      <c r="BZ18" s="1220"/>
      <c r="CA18" s="1220"/>
      <c r="CB18" s="1220"/>
      <c r="CC18" s="1220"/>
      <c r="CD18" s="1220"/>
      <c r="CE18" s="1220"/>
      <c r="CF18" s="1220"/>
      <c r="CG18" s="1220"/>
      <c r="CH18" s="1220"/>
      <c r="CI18" s="1220"/>
      <c r="CJ18" s="1220"/>
      <c r="CK18" s="1220"/>
      <c r="CL18" s="1220"/>
      <c r="CM18" s="1220"/>
      <c r="CN18" s="1220"/>
      <c r="CO18" s="1220"/>
      <c r="CP18" s="1220"/>
      <c r="CQ18" s="1220"/>
      <c r="CR18" s="1220"/>
      <c r="CS18" s="1220"/>
      <c r="CT18" s="1220"/>
      <c r="CU18" s="1220"/>
      <c r="CV18" s="1220"/>
      <c r="CW18" s="1220"/>
      <c r="CX18" s="1220"/>
      <c r="CY18" s="1220"/>
      <c r="CZ18" s="1220"/>
      <c r="DA18" s="1220"/>
      <c r="DB18" s="1220"/>
      <c r="DC18" s="1220"/>
      <c r="DD18" s="1220"/>
      <c r="DE18" s="1220"/>
    </row>
    <row r="19" spans="1:109" x14ac:dyDescent="0.15">
      <c r="DD19" s="1219"/>
      <c r="DE19" s="1219"/>
    </row>
    <row r="20" spans="1:109" x14ac:dyDescent="0.15">
      <c r="DD20" s="1219"/>
      <c r="DE20" s="1219"/>
    </row>
    <row r="21" spans="1:109" ht="17.25" customHeight="1" x14ac:dyDescent="0.15">
      <c r="B21" s="1221"/>
      <c r="C21" s="1222"/>
      <c r="D21" s="1222"/>
      <c r="E21" s="1222"/>
      <c r="F21" s="1222"/>
      <c r="G21" s="1222"/>
      <c r="H21" s="1222"/>
      <c r="I21" s="1222"/>
      <c r="J21" s="1222"/>
      <c r="K21" s="1222"/>
      <c r="L21" s="1222"/>
      <c r="M21" s="1222"/>
      <c r="N21" s="1223"/>
      <c r="O21" s="1222"/>
      <c r="P21" s="1222"/>
      <c r="Q21" s="1222"/>
      <c r="R21" s="1222"/>
      <c r="S21" s="1222"/>
      <c r="T21" s="1222"/>
      <c r="U21" s="1222"/>
      <c r="V21" s="1222"/>
      <c r="W21" s="1222"/>
      <c r="X21" s="1222"/>
      <c r="Y21" s="1222"/>
      <c r="Z21" s="1222"/>
      <c r="AA21" s="1222"/>
      <c r="AB21" s="1222"/>
      <c r="AC21" s="1222"/>
      <c r="AD21" s="1222"/>
      <c r="AE21" s="1222"/>
      <c r="AF21" s="1222"/>
      <c r="AG21" s="1222"/>
      <c r="AH21" s="1222"/>
      <c r="AI21" s="1222"/>
      <c r="AJ21" s="1222"/>
      <c r="AK21" s="1222"/>
      <c r="AL21" s="1222"/>
      <c r="AM21" s="1222"/>
      <c r="AN21" s="1222"/>
      <c r="AO21" s="1222"/>
      <c r="AP21" s="1222"/>
      <c r="AQ21" s="1222"/>
      <c r="AR21" s="1222"/>
      <c r="AS21" s="1222"/>
      <c r="AT21" s="1223"/>
      <c r="AU21" s="1222"/>
      <c r="AV21" s="1222"/>
      <c r="AW21" s="1222"/>
      <c r="AX21" s="1222"/>
      <c r="AY21" s="1222"/>
      <c r="AZ21" s="1222"/>
      <c r="BA21" s="1222"/>
      <c r="BB21" s="1222"/>
      <c r="BC21" s="1222"/>
      <c r="BD21" s="1222"/>
      <c r="BE21" s="1222"/>
      <c r="BF21" s="1223"/>
      <c r="BG21" s="1222"/>
      <c r="BH21" s="1222"/>
      <c r="BI21" s="1222"/>
      <c r="BJ21" s="1222"/>
      <c r="BK21" s="1222"/>
      <c r="BL21" s="1222"/>
      <c r="BM21" s="1222"/>
      <c r="BN21" s="1222"/>
      <c r="BO21" s="1222"/>
      <c r="BP21" s="1222"/>
      <c r="BQ21" s="1222"/>
      <c r="BR21" s="1223"/>
      <c r="BS21" s="1222"/>
      <c r="BT21" s="1222"/>
      <c r="BU21" s="1222"/>
      <c r="BV21" s="1222"/>
      <c r="BW21" s="1222"/>
      <c r="BX21" s="1222"/>
      <c r="BY21" s="1222"/>
      <c r="BZ21" s="1222"/>
      <c r="CA21" s="1222"/>
      <c r="CB21" s="1222"/>
      <c r="CC21" s="1222"/>
      <c r="CD21" s="1223"/>
      <c r="CE21" s="1222"/>
      <c r="CF21" s="1222"/>
      <c r="CG21" s="1222"/>
      <c r="CH21" s="1222"/>
      <c r="CI21" s="1222"/>
      <c r="CJ21" s="1222"/>
      <c r="CK21" s="1222"/>
      <c r="CL21" s="1222"/>
      <c r="CM21" s="1222"/>
      <c r="CN21" s="1222"/>
      <c r="CO21" s="1222"/>
      <c r="CP21" s="1223"/>
      <c r="CQ21" s="1222"/>
      <c r="CR21" s="1222"/>
      <c r="CS21" s="1222"/>
      <c r="CT21" s="1222"/>
      <c r="CU21" s="1222"/>
      <c r="CV21" s="1222"/>
      <c r="CW21" s="1222"/>
      <c r="CX21" s="1222"/>
      <c r="CY21" s="1222"/>
      <c r="CZ21" s="1222"/>
      <c r="DA21" s="1222"/>
      <c r="DB21" s="1223"/>
      <c r="DC21" s="1222"/>
      <c r="DD21" s="1224"/>
      <c r="DE21" s="1219"/>
    </row>
    <row r="22" spans="1:109" ht="17.25" customHeight="1" x14ac:dyDescent="0.15">
      <c r="B22" s="1225"/>
    </row>
    <row r="23" spans="1:109" x14ac:dyDescent="0.15">
      <c r="B23" s="1225"/>
    </row>
    <row r="24" spans="1:109" x14ac:dyDescent="0.15">
      <c r="B24" s="1225"/>
    </row>
    <row r="25" spans="1:109" x14ac:dyDescent="0.15">
      <c r="B25" s="1225"/>
    </row>
    <row r="26" spans="1:109" x14ac:dyDescent="0.15">
      <c r="B26" s="1225"/>
    </row>
    <row r="27" spans="1:109" x14ac:dyDescent="0.15">
      <c r="B27" s="1225"/>
    </row>
    <row r="28" spans="1:109" x14ac:dyDescent="0.15">
      <c r="B28" s="1225"/>
    </row>
    <row r="29" spans="1:109" x14ac:dyDescent="0.15">
      <c r="B29" s="1225"/>
    </row>
    <row r="30" spans="1:109" x14ac:dyDescent="0.15">
      <c r="B30" s="1225"/>
    </row>
    <row r="31" spans="1:109" x14ac:dyDescent="0.15">
      <c r="B31" s="1225"/>
    </row>
    <row r="32" spans="1:109" x14ac:dyDescent="0.15">
      <c r="B32" s="1225"/>
    </row>
    <row r="33" spans="2:109" x14ac:dyDescent="0.15">
      <c r="B33" s="1225"/>
    </row>
    <row r="34" spans="2:109" x14ac:dyDescent="0.15">
      <c r="B34" s="1225"/>
    </row>
    <row r="35" spans="2:109" x14ac:dyDescent="0.15">
      <c r="B35" s="1225"/>
    </row>
    <row r="36" spans="2:109" x14ac:dyDescent="0.15">
      <c r="B36" s="1225"/>
    </row>
    <row r="37" spans="2:109" x14ac:dyDescent="0.15">
      <c r="B37" s="1225"/>
    </row>
    <row r="38" spans="2:109" x14ac:dyDescent="0.15">
      <c r="B38" s="1225"/>
    </row>
    <row r="39" spans="2:109" x14ac:dyDescent="0.15">
      <c r="B39" s="1227"/>
      <c r="C39" s="1228"/>
      <c r="D39" s="1228"/>
      <c r="E39" s="1228"/>
      <c r="F39" s="1228"/>
      <c r="G39" s="1228"/>
      <c r="H39" s="1228"/>
      <c r="I39" s="1228"/>
      <c r="J39" s="1228"/>
      <c r="K39" s="1228"/>
      <c r="L39" s="1228"/>
      <c r="M39" s="1228"/>
      <c r="N39" s="1228"/>
      <c r="O39" s="1228"/>
      <c r="P39" s="1228"/>
      <c r="Q39" s="1228"/>
      <c r="R39" s="1228"/>
      <c r="S39" s="1228"/>
      <c r="T39" s="1228"/>
      <c r="U39" s="1228"/>
      <c r="V39" s="1228"/>
      <c r="W39" s="1228"/>
      <c r="X39" s="1228"/>
      <c r="Y39" s="1228"/>
      <c r="Z39" s="1228"/>
      <c r="AA39" s="1228"/>
      <c r="AB39" s="1228"/>
      <c r="AC39" s="1228"/>
      <c r="AD39" s="1228"/>
      <c r="AE39" s="1228"/>
      <c r="AF39" s="1228"/>
      <c r="AG39" s="1228"/>
      <c r="AH39" s="1228"/>
      <c r="AI39" s="1228"/>
      <c r="AJ39" s="1228"/>
      <c r="AK39" s="1228"/>
      <c r="AL39" s="1228"/>
      <c r="AM39" s="1228"/>
      <c r="AN39" s="1228"/>
      <c r="AO39" s="1228"/>
      <c r="AP39" s="1228"/>
      <c r="AQ39" s="1228"/>
      <c r="AR39" s="1228"/>
      <c r="AS39" s="1228"/>
      <c r="AT39" s="1228"/>
      <c r="AU39" s="1228"/>
      <c r="AV39" s="1228"/>
      <c r="AW39" s="1228"/>
      <c r="AX39" s="1228"/>
      <c r="AY39" s="1228"/>
      <c r="AZ39" s="1228"/>
      <c r="BA39" s="1228"/>
      <c r="BB39" s="1228"/>
      <c r="BC39" s="1228"/>
      <c r="BD39" s="1228"/>
      <c r="BE39" s="1228"/>
      <c r="BF39" s="1228"/>
      <c r="BG39" s="1228"/>
      <c r="BH39" s="1228"/>
      <c r="BI39" s="1228"/>
      <c r="BJ39" s="1228"/>
      <c r="BK39" s="1228"/>
      <c r="BL39" s="1228"/>
      <c r="BM39" s="1228"/>
      <c r="BN39" s="1228"/>
      <c r="BO39" s="1228"/>
      <c r="BP39" s="1228"/>
      <c r="BQ39" s="1228"/>
      <c r="BR39" s="1228"/>
      <c r="BS39" s="1228"/>
      <c r="BT39" s="1228"/>
      <c r="BU39" s="1228"/>
      <c r="BV39" s="1228"/>
      <c r="BW39" s="1228"/>
      <c r="BX39" s="1228"/>
      <c r="BY39" s="1228"/>
      <c r="BZ39" s="1228"/>
      <c r="CA39" s="1228"/>
      <c r="CB39" s="1228"/>
      <c r="CC39" s="1228"/>
      <c r="CD39" s="1228"/>
      <c r="CE39" s="1228"/>
      <c r="CF39" s="1228"/>
      <c r="CG39" s="1228"/>
      <c r="CH39" s="1228"/>
      <c r="CI39" s="1228"/>
      <c r="CJ39" s="1228"/>
      <c r="CK39" s="1228"/>
      <c r="CL39" s="1228"/>
      <c r="CM39" s="1228"/>
      <c r="CN39" s="1228"/>
      <c r="CO39" s="1228"/>
      <c r="CP39" s="1228"/>
      <c r="CQ39" s="1228"/>
      <c r="CR39" s="1228"/>
      <c r="CS39" s="1228"/>
      <c r="CT39" s="1228"/>
      <c r="CU39" s="1228"/>
      <c r="CV39" s="1228"/>
      <c r="CW39" s="1228"/>
      <c r="CX39" s="1228"/>
      <c r="CY39" s="1228"/>
      <c r="CZ39" s="1228"/>
      <c r="DA39" s="1228"/>
      <c r="DB39" s="1228"/>
      <c r="DC39" s="1228"/>
      <c r="DD39" s="1229"/>
    </row>
    <row r="40" spans="2:109" x14ac:dyDescent="0.15">
      <c r="B40" s="1230"/>
      <c r="DD40" s="1230"/>
      <c r="DE40" s="1219"/>
    </row>
    <row r="41" spans="2:109" ht="17.25" x14ac:dyDescent="0.15">
      <c r="B41" s="1231" t="s">
        <v>557</v>
      </c>
      <c r="C41" s="1222"/>
      <c r="D41" s="1222"/>
      <c r="E41" s="1222"/>
      <c r="F41" s="1222"/>
      <c r="G41" s="1222"/>
      <c r="H41" s="1222"/>
      <c r="I41" s="1222"/>
      <c r="J41" s="1222"/>
      <c r="K41" s="1222"/>
      <c r="L41" s="1222"/>
      <c r="M41" s="1222"/>
      <c r="N41" s="1222"/>
      <c r="O41" s="1222"/>
      <c r="P41" s="1222"/>
      <c r="Q41" s="1222"/>
      <c r="R41" s="1222"/>
      <c r="S41" s="1222"/>
      <c r="T41" s="1222"/>
      <c r="U41" s="1222"/>
      <c r="V41" s="1222"/>
      <c r="W41" s="1222"/>
      <c r="X41" s="1222"/>
      <c r="Y41" s="1222"/>
      <c r="Z41" s="1222"/>
      <c r="AA41" s="1222"/>
      <c r="AB41" s="1222"/>
      <c r="AC41" s="1222"/>
      <c r="AD41" s="1222"/>
      <c r="AE41" s="1222"/>
      <c r="AF41" s="1222"/>
      <c r="AG41" s="1222"/>
      <c r="AH41" s="1222"/>
      <c r="AI41" s="1222"/>
      <c r="AJ41" s="1222"/>
      <c r="AK41" s="1222"/>
      <c r="AL41" s="1222"/>
      <c r="AM41" s="1222"/>
      <c r="AN41" s="1222"/>
      <c r="AO41" s="1222"/>
      <c r="AP41" s="1222"/>
      <c r="AQ41" s="1222"/>
      <c r="AR41" s="1222"/>
      <c r="AS41" s="1222"/>
      <c r="AT41" s="1222"/>
      <c r="AU41" s="1222"/>
      <c r="AV41" s="1222"/>
      <c r="AW41" s="1222"/>
      <c r="AX41" s="1222"/>
      <c r="AY41" s="1222"/>
      <c r="AZ41" s="1222"/>
      <c r="BA41" s="1222"/>
      <c r="BB41" s="1222"/>
      <c r="BC41" s="1222"/>
      <c r="BD41" s="1222"/>
      <c r="BE41" s="1222"/>
      <c r="BF41" s="1222"/>
      <c r="BG41" s="1222"/>
      <c r="BH41" s="1222"/>
      <c r="BI41" s="1222"/>
      <c r="BJ41" s="1222"/>
      <c r="BK41" s="1222"/>
      <c r="BL41" s="1222"/>
      <c r="BM41" s="1222"/>
      <c r="BN41" s="1222"/>
      <c r="BO41" s="1222"/>
      <c r="BP41" s="1222"/>
      <c r="BQ41" s="1222"/>
      <c r="BR41" s="1222"/>
      <c r="BS41" s="1222"/>
      <c r="BT41" s="1222"/>
      <c r="BU41" s="1222"/>
      <c r="BV41" s="1222"/>
      <c r="BW41" s="1222"/>
      <c r="BX41" s="1222"/>
      <c r="BY41" s="1222"/>
      <c r="BZ41" s="1222"/>
      <c r="CA41" s="1222"/>
      <c r="CB41" s="1222"/>
      <c r="CC41" s="1222"/>
      <c r="CD41" s="1222"/>
      <c r="CE41" s="1222"/>
      <c r="CF41" s="1222"/>
      <c r="CG41" s="1222"/>
      <c r="CH41" s="1222"/>
      <c r="CI41" s="1222"/>
      <c r="CJ41" s="1222"/>
      <c r="CK41" s="1222"/>
      <c r="CL41" s="1222"/>
      <c r="CM41" s="1222"/>
      <c r="CN41" s="1222"/>
      <c r="CO41" s="1222"/>
      <c r="CP41" s="1222"/>
      <c r="CQ41" s="1222"/>
      <c r="CR41" s="1222"/>
      <c r="CS41" s="1222"/>
      <c r="CT41" s="1222"/>
      <c r="CU41" s="1222"/>
      <c r="CV41" s="1222"/>
      <c r="CW41" s="1222"/>
      <c r="CX41" s="1222"/>
      <c r="CY41" s="1222"/>
      <c r="CZ41" s="1222"/>
      <c r="DA41" s="1222"/>
      <c r="DB41" s="1222"/>
      <c r="DC41" s="1222"/>
      <c r="DD41" s="1224"/>
    </row>
    <row r="42" spans="2:109" x14ac:dyDescent="0.15">
      <c r="B42" s="1225"/>
      <c r="G42" s="1232"/>
      <c r="I42" s="1233"/>
      <c r="J42" s="1233"/>
      <c r="K42" s="1233"/>
      <c r="AM42" s="1232"/>
      <c r="AN42" s="1232" t="s">
        <v>558</v>
      </c>
      <c r="AP42" s="1233"/>
      <c r="AQ42" s="1233"/>
      <c r="AR42" s="1233"/>
      <c r="AY42" s="1232"/>
      <c r="BA42" s="1233"/>
      <c r="BB42" s="1233"/>
      <c r="BC42" s="1233"/>
      <c r="BK42" s="1232"/>
      <c r="BM42" s="1233"/>
      <c r="BN42" s="1233"/>
      <c r="BO42" s="1233"/>
      <c r="BW42" s="1232"/>
      <c r="BY42" s="1233"/>
      <c r="BZ42" s="1233"/>
      <c r="CA42" s="1233"/>
      <c r="CI42" s="1232"/>
      <c r="CK42" s="1233"/>
      <c r="CL42" s="1233"/>
      <c r="CM42" s="1233"/>
      <c r="CU42" s="1232"/>
      <c r="CW42" s="1233"/>
      <c r="CX42" s="1233"/>
      <c r="CY42" s="1233"/>
    </row>
    <row r="43" spans="2:109" ht="13.5" customHeight="1" x14ac:dyDescent="0.15">
      <c r="B43" s="1225"/>
      <c r="AN43" s="1234" t="s">
        <v>559</v>
      </c>
      <c r="AO43" s="1235"/>
      <c r="AP43" s="1235"/>
      <c r="AQ43" s="1235"/>
      <c r="AR43" s="1235"/>
      <c r="AS43" s="1235"/>
      <c r="AT43" s="1235"/>
      <c r="AU43" s="1235"/>
      <c r="AV43" s="1235"/>
      <c r="AW43" s="1235"/>
      <c r="AX43" s="1235"/>
      <c r="AY43" s="1235"/>
      <c r="AZ43" s="1235"/>
      <c r="BA43" s="1235"/>
      <c r="BB43" s="1235"/>
      <c r="BC43" s="1235"/>
      <c r="BD43" s="1235"/>
      <c r="BE43" s="1235"/>
      <c r="BF43" s="1235"/>
      <c r="BG43" s="1235"/>
      <c r="BH43" s="1235"/>
      <c r="BI43" s="1235"/>
      <c r="BJ43" s="1235"/>
      <c r="BK43" s="1235"/>
      <c r="BL43" s="1235"/>
      <c r="BM43" s="1235"/>
      <c r="BN43" s="1235"/>
      <c r="BO43" s="1235"/>
      <c r="BP43" s="1235"/>
      <c r="BQ43" s="1235"/>
      <c r="BR43" s="1235"/>
      <c r="BS43" s="1235"/>
      <c r="BT43" s="1235"/>
      <c r="BU43" s="1235"/>
      <c r="BV43" s="1235"/>
      <c r="BW43" s="1235"/>
      <c r="BX43" s="1235"/>
      <c r="BY43" s="1235"/>
      <c r="BZ43" s="1235"/>
      <c r="CA43" s="1235"/>
      <c r="CB43" s="1235"/>
      <c r="CC43" s="1235"/>
      <c r="CD43" s="1235"/>
      <c r="CE43" s="1235"/>
      <c r="CF43" s="1235"/>
      <c r="CG43" s="1235"/>
      <c r="CH43" s="1235"/>
      <c r="CI43" s="1235"/>
      <c r="CJ43" s="1235"/>
      <c r="CK43" s="1235"/>
      <c r="CL43" s="1235"/>
      <c r="CM43" s="1235"/>
      <c r="CN43" s="1235"/>
      <c r="CO43" s="1235"/>
      <c r="CP43" s="1235"/>
      <c r="CQ43" s="1235"/>
      <c r="CR43" s="1235"/>
      <c r="CS43" s="1235"/>
      <c r="CT43" s="1235"/>
      <c r="CU43" s="1235"/>
      <c r="CV43" s="1235"/>
      <c r="CW43" s="1235"/>
      <c r="CX43" s="1235"/>
      <c r="CY43" s="1235"/>
      <c r="CZ43" s="1235"/>
      <c r="DA43" s="1235"/>
      <c r="DB43" s="1235"/>
      <c r="DC43" s="1236"/>
    </row>
    <row r="44" spans="2:109" x14ac:dyDescent="0.15">
      <c r="B44" s="1225"/>
      <c r="AN44" s="1237"/>
      <c r="AO44" s="1238"/>
      <c r="AP44" s="1238"/>
      <c r="AQ44" s="1238"/>
      <c r="AR44" s="1238"/>
      <c r="AS44" s="1238"/>
      <c r="AT44" s="1238"/>
      <c r="AU44" s="1238"/>
      <c r="AV44" s="1238"/>
      <c r="AW44" s="1238"/>
      <c r="AX44" s="1238"/>
      <c r="AY44" s="1238"/>
      <c r="AZ44" s="1238"/>
      <c r="BA44" s="1238"/>
      <c r="BB44" s="1238"/>
      <c r="BC44" s="1238"/>
      <c r="BD44" s="1238"/>
      <c r="BE44" s="1238"/>
      <c r="BF44" s="1238"/>
      <c r="BG44" s="1238"/>
      <c r="BH44" s="1238"/>
      <c r="BI44" s="1238"/>
      <c r="BJ44" s="1238"/>
      <c r="BK44" s="1238"/>
      <c r="BL44" s="1238"/>
      <c r="BM44" s="1238"/>
      <c r="BN44" s="1238"/>
      <c r="BO44" s="1238"/>
      <c r="BP44" s="1238"/>
      <c r="BQ44" s="1238"/>
      <c r="BR44" s="1238"/>
      <c r="BS44" s="1238"/>
      <c r="BT44" s="1238"/>
      <c r="BU44" s="1238"/>
      <c r="BV44" s="1238"/>
      <c r="BW44" s="1238"/>
      <c r="BX44" s="1238"/>
      <c r="BY44" s="1238"/>
      <c r="BZ44" s="1238"/>
      <c r="CA44" s="1238"/>
      <c r="CB44" s="1238"/>
      <c r="CC44" s="1238"/>
      <c r="CD44" s="1238"/>
      <c r="CE44" s="1238"/>
      <c r="CF44" s="1238"/>
      <c r="CG44" s="1238"/>
      <c r="CH44" s="1238"/>
      <c r="CI44" s="1238"/>
      <c r="CJ44" s="1238"/>
      <c r="CK44" s="1238"/>
      <c r="CL44" s="1238"/>
      <c r="CM44" s="1238"/>
      <c r="CN44" s="1238"/>
      <c r="CO44" s="1238"/>
      <c r="CP44" s="1238"/>
      <c r="CQ44" s="1238"/>
      <c r="CR44" s="1238"/>
      <c r="CS44" s="1238"/>
      <c r="CT44" s="1238"/>
      <c r="CU44" s="1238"/>
      <c r="CV44" s="1238"/>
      <c r="CW44" s="1238"/>
      <c r="CX44" s="1238"/>
      <c r="CY44" s="1238"/>
      <c r="CZ44" s="1238"/>
      <c r="DA44" s="1238"/>
      <c r="DB44" s="1238"/>
      <c r="DC44" s="1239"/>
    </row>
    <row r="45" spans="2:109" x14ac:dyDescent="0.15">
      <c r="B45" s="1225"/>
      <c r="AN45" s="1237"/>
      <c r="AO45" s="1238"/>
      <c r="AP45" s="1238"/>
      <c r="AQ45" s="1238"/>
      <c r="AR45" s="1238"/>
      <c r="AS45" s="1238"/>
      <c r="AT45" s="1238"/>
      <c r="AU45" s="1238"/>
      <c r="AV45" s="1238"/>
      <c r="AW45" s="1238"/>
      <c r="AX45" s="1238"/>
      <c r="AY45" s="1238"/>
      <c r="AZ45" s="1238"/>
      <c r="BA45" s="1238"/>
      <c r="BB45" s="1238"/>
      <c r="BC45" s="1238"/>
      <c r="BD45" s="1238"/>
      <c r="BE45" s="1238"/>
      <c r="BF45" s="1238"/>
      <c r="BG45" s="1238"/>
      <c r="BH45" s="1238"/>
      <c r="BI45" s="1238"/>
      <c r="BJ45" s="1238"/>
      <c r="BK45" s="1238"/>
      <c r="BL45" s="1238"/>
      <c r="BM45" s="1238"/>
      <c r="BN45" s="1238"/>
      <c r="BO45" s="1238"/>
      <c r="BP45" s="1238"/>
      <c r="BQ45" s="1238"/>
      <c r="BR45" s="1238"/>
      <c r="BS45" s="1238"/>
      <c r="BT45" s="1238"/>
      <c r="BU45" s="1238"/>
      <c r="BV45" s="1238"/>
      <c r="BW45" s="1238"/>
      <c r="BX45" s="1238"/>
      <c r="BY45" s="1238"/>
      <c r="BZ45" s="1238"/>
      <c r="CA45" s="1238"/>
      <c r="CB45" s="1238"/>
      <c r="CC45" s="1238"/>
      <c r="CD45" s="1238"/>
      <c r="CE45" s="1238"/>
      <c r="CF45" s="1238"/>
      <c r="CG45" s="1238"/>
      <c r="CH45" s="1238"/>
      <c r="CI45" s="1238"/>
      <c r="CJ45" s="1238"/>
      <c r="CK45" s="1238"/>
      <c r="CL45" s="1238"/>
      <c r="CM45" s="1238"/>
      <c r="CN45" s="1238"/>
      <c r="CO45" s="1238"/>
      <c r="CP45" s="1238"/>
      <c r="CQ45" s="1238"/>
      <c r="CR45" s="1238"/>
      <c r="CS45" s="1238"/>
      <c r="CT45" s="1238"/>
      <c r="CU45" s="1238"/>
      <c r="CV45" s="1238"/>
      <c r="CW45" s="1238"/>
      <c r="CX45" s="1238"/>
      <c r="CY45" s="1238"/>
      <c r="CZ45" s="1238"/>
      <c r="DA45" s="1238"/>
      <c r="DB45" s="1238"/>
      <c r="DC45" s="1239"/>
    </row>
    <row r="46" spans="2:109" x14ac:dyDescent="0.15">
      <c r="B46" s="1225"/>
      <c r="AN46" s="1237"/>
      <c r="AO46" s="1238"/>
      <c r="AP46" s="1238"/>
      <c r="AQ46" s="1238"/>
      <c r="AR46" s="1238"/>
      <c r="AS46" s="1238"/>
      <c r="AT46" s="1238"/>
      <c r="AU46" s="1238"/>
      <c r="AV46" s="1238"/>
      <c r="AW46" s="1238"/>
      <c r="AX46" s="1238"/>
      <c r="AY46" s="1238"/>
      <c r="AZ46" s="1238"/>
      <c r="BA46" s="1238"/>
      <c r="BB46" s="1238"/>
      <c r="BC46" s="1238"/>
      <c r="BD46" s="1238"/>
      <c r="BE46" s="1238"/>
      <c r="BF46" s="1238"/>
      <c r="BG46" s="1238"/>
      <c r="BH46" s="1238"/>
      <c r="BI46" s="1238"/>
      <c r="BJ46" s="1238"/>
      <c r="BK46" s="1238"/>
      <c r="BL46" s="1238"/>
      <c r="BM46" s="1238"/>
      <c r="BN46" s="1238"/>
      <c r="BO46" s="1238"/>
      <c r="BP46" s="1238"/>
      <c r="BQ46" s="1238"/>
      <c r="BR46" s="1238"/>
      <c r="BS46" s="1238"/>
      <c r="BT46" s="1238"/>
      <c r="BU46" s="1238"/>
      <c r="BV46" s="1238"/>
      <c r="BW46" s="1238"/>
      <c r="BX46" s="1238"/>
      <c r="BY46" s="1238"/>
      <c r="BZ46" s="1238"/>
      <c r="CA46" s="1238"/>
      <c r="CB46" s="1238"/>
      <c r="CC46" s="1238"/>
      <c r="CD46" s="1238"/>
      <c r="CE46" s="1238"/>
      <c r="CF46" s="1238"/>
      <c r="CG46" s="1238"/>
      <c r="CH46" s="1238"/>
      <c r="CI46" s="1238"/>
      <c r="CJ46" s="1238"/>
      <c r="CK46" s="1238"/>
      <c r="CL46" s="1238"/>
      <c r="CM46" s="1238"/>
      <c r="CN46" s="1238"/>
      <c r="CO46" s="1238"/>
      <c r="CP46" s="1238"/>
      <c r="CQ46" s="1238"/>
      <c r="CR46" s="1238"/>
      <c r="CS46" s="1238"/>
      <c r="CT46" s="1238"/>
      <c r="CU46" s="1238"/>
      <c r="CV46" s="1238"/>
      <c r="CW46" s="1238"/>
      <c r="CX46" s="1238"/>
      <c r="CY46" s="1238"/>
      <c r="CZ46" s="1238"/>
      <c r="DA46" s="1238"/>
      <c r="DB46" s="1238"/>
      <c r="DC46" s="1239"/>
    </row>
    <row r="47" spans="2:109" x14ac:dyDescent="0.15">
      <c r="B47" s="1225"/>
      <c r="AN47" s="1240"/>
      <c r="AO47" s="1241"/>
      <c r="AP47" s="1241"/>
      <c r="AQ47" s="1241"/>
      <c r="AR47" s="1241"/>
      <c r="AS47" s="1241"/>
      <c r="AT47" s="1241"/>
      <c r="AU47" s="1241"/>
      <c r="AV47" s="1241"/>
      <c r="AW47" s="1241"/>
      <c r="AX47" s="1241"/>
      <c r="AY47" s="1241"/>
      <c r="AZ47" s="1241"/>
      <c r="BA47" s="1241"/>
      <c r="BB47" s="1241"/>
      <c r="BC47" s="1241"/>
      <c r="BD47" s="1241"/>
      <c r="BE47" s="1241"/>
      <c r="BF47" s="1241"/>
      <c r="BG47" s="1241"/>
      <c r="BH47" s="1241"/>
      <c r="BI47" s="1241"/>
      <c r="BJ47" s="1241"/>
      <c r="BK47" s="1241"/>
      <c r="BL47" s="1241"/>
      <c r="BM47" s="1241"/>
      <c r="BN47" s="1241"/>
      <c r="BO47" s="1241"/>
      <c r="BP47" s="1241"/>
      <c r="BQ47" s="1241"/>
      <c r="BR47" s="1241"/>
      <c r="BS47" s="1241"/>
      <c r="BT47" s="1241"/>
      <c r="BU47" s="1241"/>
      <c r="BV47" s="1241"/>
      <c r="BW47" s="1241"/>
      <c r="BX47" s="1241"/>
      <c r="BY47" s="1241"/>
      <c r="BZ47" s="1241"/>
      <c r="CA47" s="1241"/>
      <c r="CB47" s="1241"/>
      <c r="CC47" s="1241"/>
      <c r="CD47" s="1241"/>
      <c r="CE47" s="1241"/>
      <c r="CF47" s="1241"/>
      <c r="CG47" s="1241"/>
      <c r="CH47" s="1241"/>
      <c r="CI47" s="1241"/>
      <c r="CJ47" s="1241"/>
      <c r="CK47" s="1241"/>
      <c r="CL47" s="1241"/>
      <c r="CM47" s="1241"/>
      <c r="CN47" s="1241"/>
      <c r="CO47" s="1241"/>
      <c r="CP47" s="1241"/>
      <c r="CQ47" s="1241"/>
      <c r="CR47" s="1241"/>
      <c r="CS47" s="1241"/>
      <c r="CT47" s="1241"/>
      <c r="CU47" s="1241"/>
      <c r="CV47" s="1241"/>
      <c r="CW47" s="1241"/>
      <c r="CX47" s="1241"/>
      <c r="CY47" s="1241"/>
      <c r="CZ47" s="1241"/>
      <c r="DA47" s="1241"/>
      <c r="DB47" s="1241"/>
      <c r="DC47" s="1242"/>
    </row>
    <row r="48" spans="2:109" x14ac:dyDescent="0.15">
      <c r="B48" s="1225"/>
      <c r="H48" s="1243"/>
      <c r="I48" s="1243"/>
      <c r="J48" s="1243"/>
      <c r="AN48" s="1243"/>
      <c r="AO48" s="1243"/>
      <c r="AP48" s="1243"/>
      <c r="AZ48" s="1243"/>
      <c r="BA48" s="1243"/>
      <c r="BB48" s="1243"/>
      <c r="BL48" s="1243"/>
      <c r="BM48" s="1243"/>
      <c r="BN48" s="1243"/>
      <c r="BX48" s="1243"/>
      <c r="BY48" s="1243"/>
      <c r="BZ48" s="1243"/>
      <c r="CJ48" s="1243"/>
      <c r="CK48" s="1243"/>
      <c r="CL48" s="1243"/>
      <c r="CV48" s="1243"/>
      <c r="CW48" s="1243"/>
      <c r="CX48" s="1243"/>
    </row>
    <row r="49" spans="1:109" x14ac:dyDescent="0.15">
      <c r="B49" s="1225"/>
      <c r="AN49" s="1219" t="s">
        <v>560</v>
      </c>
    </row>
    <row r="50" spans="1:109" x14ac:dyDescent="0.15">
      <c r="B50" s="1225"/>
      <c r="G50" s="1244"/>
      <c r="H50" s="1244"/>
      <c r="I50" s="1244"/>
      <c r="J50" s="1244"/>
      <c r="K50" s="1245"/>
      <c r="L50" s="1245"/>
      <c r="M50" s="1246"/>
      <c r="N50" s="1246"/>
      <c r="AN50" s="1247"/>
      <c r="AO50" s="1248"/>
      <c r="AP50" s="1248"/>
      <c r="AQ50" s="1248"/>
      <c r="AR50" s="1248"/>
      <c r="AS50" s="1248"/>
      <c r="AT50" s="1248"/>
      <c r="AU50" s="1248"/>
      <c r="AV50" s="1248"/>
      <c r="AW50" s="1248"/>
      <c r="AX50" s="1248"/>
      <c r="AY50" s="1248"/>
      <c r="AZ50" s="1248"/>
      <c r="BA50" s="1248"/>
      <c r="BB50" s="1248"/>
      <c r="BC50" s="1248"/>
      <c r="BD50" s="1248"/>
      <c r="BE50" s="1248"/>
      <c r="BF50" s="1248"/>
      <c r="BG50" s="1248"/>
      <c r="BH50" s="1248"/>
      <c r="BI50" s="1248"/>
      <c r="BJ50" s="1248"/>
      <c r="BK50" s="1248"/>
      <c r="BL50" s="1248"/>
      <c r="BM50" s="1248"/>
      <c r="BN50" s="1248"/>
      <c r="BO50" s="1249"/>
      <c r="BP50" s="1250" t="s">
        <v>525</v>
      </c>
      <c r="BQ50" s="1250"/>
      <c r="BR50" s="1250"/>
      <c r="BS50" s="1250"/>
      <c r="BT50" s="1250"/>
      <c r="BU50" s="1250"/>
      <c r="BV50" s="1250"/>
      <c r="BW50" s="1250"/>
      <c r="BX50" s="1250" t="s">
        <v>526</v>
      </c>
      <c r="BY50" s="1250"/>
      <c r="BZ50" s="1250"/>
      <c r="CA50" s="1250"/>
      <c r="CB50" s="1250"/>
      <c r="CC50" s="1250"/>
      <c r="CD50" s="1250"/>
      <c r="CE50" s="1250"/>
      <c r="CF50" s="1250" t="s">
        <v>527</v>
      </c>
      <c r="CG50" s="1250"/>
      <c r="CH50" s="1250"/>
      <c r="CI50" s="1250"/>
      <c r="CJ50" s="1250"/>
      <c r="CK50" s="1250"/>
      <c r="CL50" s="1250"/>
      <c r="CM50" s="1250"/>
      <c r="CN50" s="1250" t="s">
        <v>528</v>
      </c>
      <c r="CO50" s="1250"/>
      <c r="CP50" s="1250"/>
      <c r="CQ50" s="1250"/>
      <c r="CR50" s="1250"/>
      <c r="CS50" s="1250"/>
      <c r="CT50" s="1250"/>
      <c r="CU50" s="1250"/>
      <c r="CV50" s="1250" t="s">
        <v>529</v>
      </c>
      <c r="CW50" s="1250"/>
      <c r="CX50" s="1250"/>
      <c r="CY50" s="1250"/>
      <c r="CZ50" s="1250"/>
      <c r="DA50" s="1250"/>
      <c r="DB50" s="1250"/>
      <c r="DC50" s="1250"/>
    </row>
    <row r="51" spans="1:109" ht="13.5" customHeight="1" x14ac:dyDescent="0.15">
      <c r="B51" s="1225"/>
      <c r="G51" s="1251"/>
      <c r="H51" s="1251"/>
      <c r="I51" s="1252"/>
      <c r="J51" s="1252"/>
      <c r="K51" s="1253"/>
      <c r="L51" s="1253"/>
      <c r="M51" s="1253"/>
      <c r="N51" s="1253"/>
      <c r="AM51" s="1243"/>
      <c r="AN51" s="1254" t="s">
        <v>561</v>
      </c>
      <c r="AO51" s="1254"/>
      <c r="AP51" s="1254"/>
      <c r="AQ51" s="1254"/>
      <c r="AR51" s="1254"/>
      <c r="AS51" s="1254"/>
      <c r="AT51" s="1254"/>
      <c r="AU51" s="1254"/>
      <c r="AV51" s="1254"/>
      <c r="AW51" s="1254"/>
      <c r="AX51" s="1254"/>
      <c r="AY51" s="1254"/>
      <c r="AZ51" s="1254"/>
      <c r="BA51" s="1254"/>
      <c r="BB51" s="1254" t="s">
        <v>562</v>
      </c>
      <c r="BC51" s="1254"/>
      <c r="BD51" s="1254"/>
      <c r="BE51" s="1254"/>
      <c r="BF51" s="1254"/>
      <c r="BG51" s="1254"/>
      <c r="BH51" s="1254"/>
      <c r="BI51" s="1254"/>
      <c r="BJ51" s="1254"/>
      <c r="BK51" s="1254"/>
      <c r="BL51" s="1254"/>
      <c r="BM51" s="1254"/>
      <c r="BN51" s="1254"/>
      <c r="BO51" s="1254"/>
      <c r="BP51" s="1255"/>
      <c r="BQ51" s="1255"/>
      <c r="BR51" s="1255"/>
      <c r="BS51" s="1255"/>
      <c r="BT51" s="1255"/>
      <c r="BU51" s="1255"/>
      <c r="BV51" s="1255"/>
      <c r="BW51" s="1255"/>
      <c r="BX51" s="1255"/>
      <c r="BY51" s="1255"/>
      <c r="BZ51" s="1255"/>
      <c r="CA51" s="1255"/>
      <c r="CB51" s="1255"/>
      <c r="CC51" s="1255"/>
      <c r="CD51" s="1255"/>
      <c r="CE51" s="1255"/>
      <c r="CF51" s="1255"/>
      <c r="CG51" s="1255"/>
      <c r="CH51" s="1255"/>
      <c r="CI51" s="1255"/>
      <c r="CJ51" s="1255"/>
      <c r="CK51" s="1255"/>
      <c r="CL51" s="1255"/>
      <c r="CM51" s="1255"/>
      <c r="CN51" s="1255"/>
      <c r="CO51" s="1255"/>
      <c r="CP51" s="1255"/>
      <c r="CQ51" s="1255"/>
      <c r="CR51" s="1255"/>
      <c r="CS51" s="1255"/>
      <c r="CT51" s="1255"/>
      <c r="CU51" s="1255"/>
      <c r="CV51" s="1255"/>
      <c r="CW51" s="1255"/>
      <c r="CX51" s="1255"/>
      <c r="CY51" s="1255"/>
      <c r="CZ51" s="1255"/>
      <c r="DA51" s="1255"/>
      <c r="DB51" s="1255"/>
      <c r="DC51" s="1255"/>
    </row>
    <row r="52" spans="1:109" x14ac:dyDescent="0.15">
      <c r="B52" s="1225"/>
      <c r="G52" s="1251"/>
      <c r="H52" s="1251"/>
      <c r="I52" s="1252"/>
      <c r="J52" s="1252"/>
      <c r="K52" s="1253"/>
      <c r="L52" s="1253"/>
      <c r="M52" s="1253"/>
      <c r="N52" s="1253"/>
      <c r="AM52" s="1243"/>
      <c r="AN52" s="1254"/>
      <c r="AO52" s="1254"/>
      <c r="AP52" s="1254"/>
      <c r="AQ52" s="1254"/>
      <c r="AR52" s="1254"/>
      <c r="AS52" s="1254"/>
      <c r="AT52" s="1254"/>
      <c r="AU52" s="1254"/>
      <c r="AV52" s="1254"/>
      <c r="AW52" s="1254"/>
      <c r="AX52" s="1254"/>
      <c r="AY52" s="1254"/>
      <c r="AZ52" s="1254"/>
      <c r="BA52" s="1254"/>
      <c r="BB52" s="1254"/>
      <c r="BC52" s="1254"/>
      <c r="BD52" s="1254"/>
      <c r="BE52" s="1254"/>
      <c r="BF52" s="1254"/>
      <c r="BG52" s="1254"/>
      <c r="BH52" s="1254"/>
      <c r="BI52" s="1254"/>
      <c r="BJ52" s="1254"/>
      <c r="BK52" s="1254"/>
      <c r="BL52" s="1254"/>
      <c r="BM52" s="1254"/>
      <c r="BN52" s="1254"/>
      <c r="BO52" s="1254"/>
      <c r="BP52" s="1255"/>
      <c r="BQ52" s="1255"/>
      <c r="BR52" s="1255"/>
      <c r="BS52" s="1255"/>
      <c r="BT52" s="1255"/>
      <c r="BU52" s="1255"/>
      <c r="BV52" s="1255"/>
      <c r="BW52" s="1255"/>
      <c r="BX52" s="1255"/>
      <c r="BY52" s="1255"/>
      <c r="BZ52" s="1255"/>
      <c r="CA52" s="1255"/>
      <c r="CB52" s="1255"/>
      <c r="CC52" s="1255"/>
      <c r="CD52" s="1255"/>
      <c r="CE52" s="1255"/>
      <c r="CF52" s="1255"/>
      <c r="CG52" s="1255"/>
      <c r="CH52" s="1255"/>
      <c r="CI52" s="1255"/>
      <c r="CJ52" s="1255"/>
      <c r="CK52" s="1255"/>
      <c r="CL52" s="1255"/>
      <c r="CM52" s="1255"/>
      <c r="CN52" s="1255"/>
      <c r="CO52" s="1255"/>
      <c r="CP52" s="1255"/>
      <c r="CQ52" s="1255"/>
      <c r="CR52" s="1255"/>
      <c r="CS52" s="1255"/>
      <c r="CT52" s="1255"/>
      <c r="CU52" s="1255"/>
      <c r="CV52" s="1255"/>
      <c r="CW52" s="1255"/>
      <c r="CX52" s="1255"/>
      <c r="CY52" s="1255"/>
      <c r="CZ52" s="1255"/>
      <c r="DA52" s="1255"/>
      <c r="DB52" s="1255"/>
      <c r="DC52" s="1255"/>
    </row>
    <row r="53" spans="1:109" x14ac:dyDescent="0.15">
      <c r="A53" s="1233"/>
      <c r="B53" s="1225"/>
      <c r="G53" s="1251"/>
      <c r="H53" s="1251"/>
      <c r="I53" s="1244"/>
      <c r="J53" s="1244"/>
      <c r="K53" s="1253"/>
      <c r="L53" s="1253"/>
      <c r="M53" s="1253"/>
      <c r="N53" s="1253"/>
      <c r="AM53" s="1243"/>
      <c r="AN53" s="1254"/>
      <c r="AO53" s="1254"/>
      <c r="AP53" s="1254"/>
      <c r="AQ53" s="1254"/>
      <c r="AR53" s="1254"/>
      <c r="AS53" s="1254"/>
      <c r="AT53" s="1254"/>
      <c r="AU53" s="1254"/>
      <c r="AV53" s="1254"/>
      <c r="AW53" s="1254"/>
      <c r="AX53" s="1254"/>
      <c r="AY53" s="1254"/>
      <c r="AZ53" s="1254"/>
      <c r="BA53" s="1254"/>
      <c r="BB53" s="1254" t="s">
        <v>563</v>
      </c>
      <c r="BC53" s="1254"/>
      <c r="BD53" s="1254"/>
      <c r="BE53" s="1254"/>
      <c r="BF53" s="1254"/>
      <c r="BG53" s="1254"/>
      <c r="BH53" s="1254"/>
      <c r="BI53" s="1254"/>
      <c r="BJ53" s="1254"/>
      <c r="BK53" s="1254"/>
      <c r="BL53" s="1254"/>
      <c r="BM53" s="1254"/>
      <c r="BN53" s="1254"/>
      <c r="BO53" s="1254"/>
      <c r="BP53" s="1255">
        <v>70.099999999999994</v>
      </c>
      <c r="BQ53" s="1255"/>
      <c r="BR53" s="1255"/>
      <c r="BS53" s="1255"/>
      <c r="BT53" s="1255"/>
      <c r="BU53" s="1255"/>
      <c r="BV53" s="1255"/>
      <c r="BW53" s="1255"/>
      <c r="BX53" s="1255">
        <v>68.7</v>
      </c>
      <c r="BY53" s="1255"/>
      <c r="BZ53" s="1255"/>
      <c r="CA53" s="1255"/>
      <c r="CB53" s="1255"/>
      <c r="CC53" s="1255"/>
      <c r="CD53" s="1255"/>
      <c r="CE53" s="1255"/>
      <c r="CF53" s="1255">
        <v>69.599999999999994</v>
      </c>
      <c r="CG53" s="1255"/>
      <c r="CH53" s="1255"/>
      <c r="CI53" s="1255"/>
      <c r="CJ53" s="1255"/>
      <c r="CK53" s="1255"/>
      <c r="CL53" s="1255"/>
      <c r="CM53" s="1255"/>
      <c r="CN53" s="1255">
        <v>70</v>
      </c>
      <c r="CO53" s="1255"/>
      <c r="CP53" s="1255"/>
      <c r="CQ53" s="1255"/>
      <c r="CR53" s="1255"/>
      <c r="CS53" s="1255"/>
      <c r="CT53" s="1255"/>
      <c r="CU53" s="1255"/>
      <c r="CV53" s="1255">
        <v>70.5</v>
      </c>
      <c r="CW53" s="1255"/>
      <c r="CX53" s="1255"/>
      <c r="CY53" s="1255"/>
      <c r="CZ53" s="1255"/>
      <c r="DA53" s="1255"/>
      <c r="DB53" s="1255"/>
      <c r="DC53" s="1255"/>
    </row>
    <row r="54" spans="1:109" x14ac:dyDescent="0.15">
      <c r="A54" s="1233"/>
      <c r="B54" s="1225"/>
      <c r="G54" s="1251"/>
      <c r="H54" s="1251"/>
      <c r="I54" s="1244"/>
      <c r="J54" s="1244"/>
      <c r="K54" s="1253"/>
      <c r="L54" s="1253"/>
      <c r="M54" s="1253"/>
      <c r="N54" s="1253"/>
      <c r="AM54" s="1243"/>
      <c r="AN54" s="1254"/>
      <c r="AO54" s="1254"/>
      <c r="AP54" s="1254"/>
      <c r="AQ54" s="1254"/>
      <c r="AR54" s="1254"/>
      <c r="AS54" s="1254"/>
      <c r="AT54" s="1254"/>
      <c r="AU54" s="1254"/>
      <c r="AV54" s="1254"/>
      <c r="AW54" s="1254"/>
      <c r="AX54" s="1254"/>
      <c r="AY54" s="1254"/>
      <c r="AZ54" s="1254"/>
      <c r="BA54" s="1254"/>
      <c r="BB54" s="1254"/>
      <c r="BC54" s="1254"/>
      <c r="BD54" s="1254"/>
      <c r="BE54" s="1254"/>
      <c r="BF54" s="1254"/>
      <c r="BG54" s="1254"/>
      <c r="BH54" s="1254"/>
      <c r="BI54" s="1254"/>
      <c r="BJ54" s="1254"/>
      <c r="BK54" s="1254"/>
      <c r="BL54" s="1254"/>
      <c r="BM54" s="1254"/>
      <c r="BN54" s="1254"/>
      <c r="BO54" s="1254"/>
      <c r="BP54" s="1255"/>
      <c r="BQ54" s="1255"/>
      <c r="BR54" s="1255"/>
      <c r="BS54" s="1255"/>
      <c r="BT54" s="1255"/>
      <c r="BU54" s="1255"/>
      <c r="BV54" s="1255"/>
      <c r="BW54" s="1255"/>
      <c r="BX54" s="1255"/>
      <c r="BY54" s="1255"/>
      <c r="BZ54" s="1255"/>
      <c r="CA54" s="1255"/>
      <c r="CB54" s="1255"/>
      <c r="CC54" s="1255"/>
      <c r="CD54" s="1255"/>
      <c r="CE54" s="1255"/>
      <c r="CF54" s="1255"/>
      <c r="CG54" s="1255"/>
      <c r="CH54" s="1255"/>
      <c r="CI54" s="1255"/>
      <c r="CJ54" s="1255"/>
      <c r="CK54" s="1255"/>
      <c r="CL54" s="1255"/>
      <c r="CM54" s="1255"/>
      <c r="CN54" s="1255"/>
      <c r="CO54" s="1255"/>
      <c r="CP54" s="1255"/>
      <c r="CQ54" s="1255"/>
      <c r="CR54" s="1255"/>
      <c r="CS54" s="1255"/>
      <c r="CT54" s="1255"/>
      <c r="CU54" s="1255"/>
      <c r="CV54" s="1255"/>
      <c r="CW54" s="1255"/>
      <c r="CX54" s="1255"/>
      <c r="CY54" s="1255"/>
      <c r="CZ54" s="1255"/>
      <c r="DA54" s="1255"/>
      <c r="DB54" s="1255"/>
      <c r="DC54" s="1255"/>
    </row>
    <row r="55" spans="1:109" x14ac:dyDescent="0.15">
      <c r="A55" s="1233"/>
      <c r="B55" s="1225"/>
      <c r="G55" s="1244"/>
      <c r="H55" s="1244"/>
      <c r="I55" s="1244"/>
      <c r="J55" s="1244"/>
      <c r="K55" s="1253"/>
      <c r="L55" s="1253"/>
      <c r="M55" s="1253"/>
      <c r="N55" s="1253"/>
      <c r="AN55" s="1250" t="s">
        <v>564</v>
      </c>
      <c r="AO55" s="1250"/>
      <c r="AP55" s="1250"/>
      <c r="AQ55" s="1250"/>
      <c r="AR55" s="1250"/>
      <c r="AS55" s="1250"/>
      <c r="AT55" s="1250"/>
      <c r="AU55" s="1250"/>
      <c r="AV55" s="1250"/>
      <c r="AW55" s="1250"/>
      <c r="AX55" s="1250"/>
      <c r="AY55" s="1250"/>
      <c r="AZ55" s="1250"/>
      <c r="BA55" s="1250"/>
      <c r="BB55" s="1254" t="s">
        <v>562</v>
      </c>
      <c r="BC55" s="1254"/>
      <c r="BD55" s="1254"/>
      <c r="BE55" s="1254"/>
      <c r="BF55" s="1254"/>
      <c r="BG55" s="1254"/>
      <c r="BH55" s="1254"/>
      <c r="BI55" s="1254"/>
      <c r="BJ55" s="1254"/>
      <c r="BK55" s="1254"/>
      <c r="BL55" s="1254"/>
      <c r="BM55" s="1254"/>
      <c r="BN55" s="1254"/>
      <c r="BO55" s="1254"/>
      <c r="BP55" s="1255">
        <v>0</v>
      </c>
      <c r="BQ55" s="1255"/>
      <c r="BR55" s="1255"/>
      <c r="BS55" s="1255"/>
      <c r="BT55" s="1255"/>
      <c r="BU55" s="1255"/>
      <c r="BV55" s="1255"/>
      <c r="BW55" s="1255"/>
      <c r="BX55" s="1255">
        <v>0</v>
      </c>
      <c r="BY55" s="1255"/>
      <c r="BZ55" s="1255"/>
      <c r="CA55" s="1255"/>
      <c r="CB55" s="1255"/>
      <c r="CC55" s="1255"/>
      <c r="CD55" s="1255"/>
      <c r="CE55" s="1255"/>
      <c r="CF55" s="1255">
        <v>0</v>
      </c>
      <c r="CG55" s="1255"/>
      <c r="CH55" s="1255"/>
      <c r="CI55" s="1255"/>
      <c r="CJ55" s="1255"/>
      <c r="CK55" s="1255"/>
      <c r="CL55" s="1255"/>
      <c r="CM55" s="1255"/>
      <c r="CN55" s="1255">
        <v>0</v>
      </c>
      <c r="CO55" s="1255"/>
      <c r="CP55" s="1255"/>
      <c r="CQ55" s="1255"/>
      <c r="CR55" s="1255"/>
      <c r="CS55" s="1255"/>
      <c r="CT55" s="1255"/>
      <c r="CU55" s="1255"/>
      <c r="CV55" s="1255">
        <v>0</v>
      </c>
      <c r="CW55" s="1255"/>
      <c r="CX55" s="1255"/>
      <c r="CY55" s="1255"/>
      <c r="CZ55" s="1255"/>
      <c r="DA55" s="1255"/>
      <c r="DB55" s="1255"/>
      <c r="DC55" s="1255"/>
    </row>
    <row r="56" spans="1:109" x14ac:dyDescent="0.15">
      <c r="A56" s="1233"/>
      <c r="B56" s="1225"/>
      <c r="G56" s="1244"/>
      <c r="H56" s="1244"/>
      <c r="I56" s="1244"/>
      <c r="J56" s="1244"/>
      <c r="K56" s="1253"/>
      <c r="L56" s="1253"/>
      <c r="M56" s="1253"/>
      <c r="N56" s="1253"/>
      <c r="AN56" s="1250"/>
      <c r="AO56" s="1250"/>
      <c r="AP56" s="1250"/>
      <c r="AQ56" s="1250"/>
      <c r="AR56" s="1250"/>
      <c r="AS56" s="1250"/>
      <c r="AT56" s="1250"/>
      <c r="AU56" s="1250"/>
      <c r="AV56" s="1250"/>
      <c r="AW56" s="1250"/>
      <c r="AX56" s="1250"/>
      <c r="AY56" s="1250"/>
      <c r="AZ56" s="1250"/>
      <c r="BA56" s="1250"/>
      <c r="BB56" s="1254"/>
      <c r="BC56" s="1254"/>
      <c r="BD56" s="1254"/>
      <c r="BE56" s="1254"/>
      <c r="BF56" s="1254"/>
      <c r="BG56" s="1254"/>
      <c r="BH56" s="1254"/>
      <c r="BI56" s="1254"/>
      <c r="BJ56" s="1254"/>
      <c r="BK56" s="1254"/>
      <c r="BL56" s="1254"/>
      <c r="BM56" s="1254"/>
      <c r="BN56" s="1254"/>
      <c r="BO56" s="1254"/>
      <c r="BP56" s="1255"/>
      <c r="BQ56" s="1255"/>
      <c r="BR56" s="1255"/>
      <c r="BS56" s="1255"/>
      <c r="BT56" s="1255"/>
      <c r="BU56" s="1255"/>
      <c r="BV56" s="1255"/>
      <c r="BW56" s="1255"/>
      <c r="BX56" s="1255"/>
      <c r="BY56" s="1255"/>
      <c r="BZ56" s="1255"/>
      <c r="CA56" s="1255"/>
      <c r="CB56" s="1255"/>
      <c r="CC56" s="1255"/>
      <c r="CD56" s="1255"/>
      <c r="CE56" s="1255"/>
      <c r="CF56" s="1255"/>
      <c r="CG56" s="1255"/>
      <c r="CH56" s="1255"/>
      <c r="CI56" s="1255"/>
      <c r="CJ56" s="1255"/>
      <c r="CK56" s="1255"/>
      <c r="CL56" s="1255"/>
      <c r="CM56" s="1255"/>
      <c r="CN56" s="1255"/>
      <c r="CO56" s="1255"/>
      <c r="CP56" s="1255"/>
      <c r="CQ56" s="1255"/>
      <c r="CR56" s="1255"/>
      <c r="CS56" s="1255"/>
      <c r="CT56" s="1255"/>
      <c r="CU56" s="1255"/>
      <c r="CV56" s="1255"/>
      <c r="CW56" s="1255"/>
      <c r="CX56" s="1255"/>
      <c r="CY56" s="1255"/>
      <c r="CZ56" s="1255"/>
      <c r="DA56" s="1255"/>
      <c r="DB56" s="1255"/>
      <c r="DC56" s="1255"/>
    </row>
    <row r="57" spans="1:109" s="1233" customFormat="1" x14ac:dyDescent="0.15">
      <c r="B57" s="1256"/>
      <c r="G57" s="1244"/>
      <c r="H57" s="1244"/>
      <c r="I57" s="1257"/>
      <c r="J57" s="1257"/>
      <c r="K57" s="1253"/>
      <c r="L57" s="1253"/>
      <c r="M57" s="1253"/>
      <c r="N57" s="1253"/>
      <c r="AM57" s="1219"/>
      <c r="AN57" s="1250"/>
      <c r="AO57" s="1250"/>
      <c r="AP57" s="1250"/>
      <c r="AQ57" s="1250"/>
      <c r="AR57" s="1250"/>
      <c r="AS57" s="1250"/>
      <c r="AT57" s="1250"/>
      <c r="AU57" s="1250"/>
      <c r="AV57" s="1250"/>
      <c r="AW57" s="1250"/>
      <c r="AX57" s="1250"/>
      <c r="AY57" s="1250"/>
      <c r="AZ57" s="1250"/>
      <c r="BA57" s="1250"/>
      <c r="BB57" s="1254" t="s">
        <v>563</v>
      </c>
      <c r="BC57" s="1254"/>
      <c r="BD57" s="1254"/>
      <c r="BE57" s="1254"/>
      <c r="BF57" s="1254"/>
      <c r="BG57" s="1254"/>
      <c r="BH57" s="1254"/>
      <c r="BI57" s="1254"/>
      <c r="BJ57" s="1254"/>
      <c r="BK57" s="1254"/>
      <c r="BL57" s="1254"/>
      <c r="BM57" s="1254"/>
      <c r="BN57" s="1254"/>
      <c r="BO57" s="1254"/>
      <c r="BP57" s="1255">
        <v>61</v>
      </c>
      <c r="BQ57" s="1255"/>
      <c r="BR57" s="1255"/>
      <c r="BS57" s="1255"/>
      <c r="BT57" s="1255"/>
      <c r="BU57" s="1255"/>
      <c r="BV57" s="1255"/>
      <c r="BW57" s="1255"/>
      <c r="BX57" s="1255">
        <v>62.2</v>
      </c>
      <c r="BY57" s="1255"/>
      <c r="BZ57" s="1255"/>
      <c r="CA57" s="1255"/>
      <c r="CB57" s="1255"/>
      <c r="CC57" s="1255"/>
      <c r="CD57" s="1255"/>
      <c r="CE57" s="1255"/>
      <c r="CF57" s="1255">
        <v>63.6</v>
      </c>
      <c r="CG57" s="1255"/>
      <c r="CH57" s="1255"/>
      <c r="CI57" s="1255"/>
      <c r="CJ57" s="1255"/>
      <c r="CK57" s="1255"/>
      <c r="CL57" s="1255"/>
      <c r="CM57" s="1255"/>
      <c r="CN57" s="1255">
        <v>65.900000000000006</v>
      </c>
      <c r="CO57" s="1255"/>
      <c r="CP57" s="1255"/>
      <c r="CQ57" s="1255"/>
      <c r="CR57" s="1255"/>
      <c r="CS57" s="1255"/>
      <c r="CT57" s="1255"/>
      <c r="CU57" s="1255"/>
      <c r="CV57" s="1255">
        <v>66.599999999999994</v>
      </c>
      <c r="CW57" s="1255"/>
      <c r="CX57" s="1255"/>
      <c r="CY57" s="1255"/>
      <c r="CZ57" s="1255"/>
      <c r="DA57" s="1255"/>
      <c r="DB57" s="1255"/>
      <c r="DC57" s="1255"/>
      <c r="DD57" s="1258"/>
      <c r="DE57" s="1256"/>
    </row>
    <row r="58" spans="1:109" s="1233" customFormat="1" x14ac:dyDescent="0.15">
      <c r="A58" s="1219"/>
      <c r="B58" s="1256"/>
      <c r="G58" s="1244"/>
      <c r="H58" s="1244"/>
      <c r="I58" s="1257"/>
      <c r="J58" s="1257"/>
      <c r="K58" s="1253"/>
      <c r="L58" s="1253"/>
      <c r="M58" s="1253"/>
      <c r="N58" s="1253"/>
      <c r="AM58" s="1219"/>
      <c r="AN58" s="1250"/>
      <c r="AO58" s="1250"/>
      <c r="AP58" s="1250"/>
      <c r="AQ58" s="1250"/>
      <c r="AR58" s="1250"/>
      <c r="AS58" s="1250"/>
      <c r="AT58" s="1250"/>
      <c r="AU58" s="1250"/>
      <c r="AV58" s="1250"/>
      <c r="AW58" s="1250"/>
      <c r="AX58" s="1250"/>
      <c r="AY58" s="1250"/>
      <c r="AZ58" s="1250"/>
      <c r="BA58" s="1250"/>
      <c r="BB58" s="1254"/>
      <c r="BC58" s="1254"/>
      <c r="BD58" s="1254"/>
      <c r="BE58" s="1254"/>
      <c r="BF58" s="1254"/>
      <c r="BG58" s="1254"/>
      <c r="BH58" s="1254"/>
      <c r="BI58" s="1254"/>
      <c r="BJ58" s="1254"/>
      <c r="BK58" s="1254"/>
      <c r="BL58" s="1254"/>
      <c r="BM58" s="1254"/>
      <c r="BN58" s="1254"/>
      <c r="BO58" s="1254"/>
      <c r="BP58" s="1255"/>
      <c r="BQ58" s="1255"/>
      <c r="BR58" s="1255"/>
      <c r="BS58" s="1255"/>
      <c r="BT58" s="1255"/>
      <c r="BU58" s="1255"/>
      <c r="BV58" s="1255"/>
      <c r="BW58" s="1255"/>
      <c r="BX58" s="1255"/>
      <c r="BY58" s="1255"/>
      <c r="BZ58" s="1255"/>
      <c r="CA58" s="1255"/>
      <c r="CB58" s="1255"/>
      <c r="CC58" s="1255"/>
      <c r="CD58" s="1255"/>
      <c r="CE58" s="1255"/>
      <c r="CF58" s="1255"/>
      <c r="CG58" s="1255"/>
      <c r="CH58" s="1255"/>
      <c r="CI58" s="1255"/>
      <c r="CJ58" s="1255"/>
      <c r="CK58" s="1255"/>
      <c r="CL58" s="1255"/>
      <c r="CM58" s="1255"/>
      <c r="CN58" s="1255"/>
      <c r="CO58" s="1255"/>
      <c r="CP58" s="1255"/>
      <c r="CQ58" s="1255"/>
      <c r="CR58" s="1255"/>
      <c r="CS58" s="1255"/>
      <c r="CT58" s="1255"/>
      <c r="CU58" s="1255"/>
      <c r="CV58" s="1255"/>
      <c r="CW58" s="1255"/>
      <c r="CX58" s="1255"/>
      <c r="CY58" s="1255"/>
      <c r="CZ58" s="1255"/>
      <c r="DA58" s="1255"/>
      <c r="DB58" s="1255"/>
      <c r="DC58" s="1255"/>
      <c r="DD58" s="1258"/>
      <c r="DE58" s="1256"/>
    </row>
    <row r="59" spans="1:109" s="1233" customFormat="1" x14ac:dyDescent="0.15">
      <c r="A59" s="1219"/>
      <c r="B59" s="1256"/>
      <c r="K59" s="1259"/>
      <c r="L59" s="1259"/>
      <c r="M59" s="1259"/>
      <c r="N59" s="1259"/>
      <c r="AQ59" s="1259"/>
      <c r="AR59" s="1259"/>
      <c r="AS59" s="1259"/>
      <c r="AT59" s="1259"/>
      <c r="BC59" s="1259"/>
      <c r="BD59" s="1259"/>
      <c r="BE59" s="1259"/>
      <c r="BF59" s="1259"/>
      <c r="BO59" s="1259"/>
      <c r="BP59" s="1259"/>
      <c r="BQ59" s="1259"/>
      <c r="BR59" s="1259"/>
      <c r="CA59" s="1259"/>
      <c r="CB59" s="1259"/>
      <c r="CC59" s="1259"/>
      <c r="CD59" s="1259"/>
      <c r="CM59" s="1259"/>
      <c r="CN59" s="1259"/>
      <c r="CO59" s="1259"/>
      <c r="CP59" s="1259"/>
      <c r="CY59" s="1259"/>
      <c r="CZ59" s="1259"/>
      <c r="DA59" s="1259"/>
      <c r="DB59" s="1259"/>
      <c r="DC59" s="1259"/>
      <c r="DD59" s="1258"/>
      <c r="DE59" s="1256"/>
    </row>
    <row r="60" spans="1:109" s="1233" customFormat="1" x14ac:dyDescent="0.15">
      <c r="A60" s="1219"/>
      <c r="B60" s="1256"/>
      <c r="K60" s="1259"/>
      <c r="L60" s="1259"/>
      <c r="M60" s="1259"/>
      <c r="N60" s="1259"/>
      <c r="AQ60" s="1259"/>
      <c r="AR60" s="1259"/>
      <c r="AS60" s="1259"/>
      <c r="AT60" s="1259"/>
      <c r="BC60" s="1259"/>
      <c r="BD60" s="1259"/>
      <c r="BE60" s="1259"/>
      <c r="BF60" s="1259"/>
      <c r="BO60" s="1259"/>
      <c r="BP60" s="1259"/>
      <c r="BQ60" s="1259"/>
      <c r="BR60" s="1259"/>
      <c r="CA60" s="1259"/>
      <c r="CB60" s="1259"/>
      <c r="CC60" s="1259"/>
      <c r="CD60" s="1259"/>
      <c r="CM60" s="1259"/>
      <c r="CN60" s="1259"/>
      <c r="CO60" s="1259"/>
      <c r="CP60" s="1259"/>
      <c r="CY60" s="1259"/>
      <c r="CZ60" s="1259"/>
      <c r="DA60" s="1259"/>
      <c r="DB60" s="1259"/>
      <c r="DC60" s="1259"/>
      <c r="DD60" s="1258"/>
      <c r="DE60" s="1256"/>
    </row>
    <row r="61" spans="1:109" s="1233" customFormat="1" x14ac:dyDescent="0.15">
      <c r="A61" s="1219"/>
      <c r="B61" s="1260"/>
      <c r="C61" s="1261"/>
      <c r="D61" s="1261"/>
      <c r="E61" s="1261"/>
      <c r="F61" s="1261"/>
      <c r="G61" s="1261"/>
      <c r="H61" s="1261"/>
      <c r="I61" s="1261"/>
      <c r="J61" s="1261"/>
      <c r="K61" s="1261"/>
      <c r="L61" s="1261"/>
      <c r="M61" s="1262"/>
      <c r="N61" s="1262"/>
      <c r="O61" s="1261"/>
      <c r="P61" s="1261"/>
      <c r="Q61" s="1261"/>
      <c r="R61" s="1261"/>
      <c r="S61" s="1261"/>
      <c r="T61" s="1261"/>
      <c r="U61" s="1261"/>
      <c r="V61" s="1261"/>
      <c r="W61" s="1261"/>
      <c r="X61" s="1261"/>
      <c r="Y61" s="1261"/>
      <c r="Z61" s="1261"/>
      <c r="AA61" s="1261"/>
      <c r="AB61" s="1261"/>
      <c r="AC61" s="1261"/>
      <c r="AD61" s="1261"/>
      <c r="AE61" s="1261"/>
      <c r="AF61" s="1261"/>
      <c r="AG61" s="1261"/>
      <c r="AH61" s="1261"/>
      <c r="AI61" s="1261"/>
      <c r="AJ61" s="1261"/>
      <c r="AK61" s="1261"/>
      <c r="AL61" s="1261"/>
      <c r="AM61" s="1261"/>
      <c r="AN61" s="1261"/>
      <c r="AO61" s="1261"/>
      <c r="AP61" s="1261"/>
      <c r="AQ61" s="1261"/>
      <c r="AR61" s="1261"/>
      <c r="AS61" s="1262"/>
      <c r="AT61" s="1262"/>
      <c r="AU61" s="1261"/>
      <c r="AV61" s="1261"/>
      <c r="AW61" s="1261"/>
      <c r="AX61" s="1261"/>
      <c r="AY61" s="1261"/>
      <c r="AZ61" s="1261"/>
      <c r="BA61" s="1261"/>
      <c r="BB61" s="1261"/>
      <c r="BC61" s="1261"/>
      <c r="BD61" s="1261"/>
      <c r="BE61" s="1262"/>
      <c r="BF61" s="1262"/>
      <c r="BG61" s="1261"/>
      <c r="BH61" s="1261"/>
      <c r="BI61" s="1261"/>
      <c r="BJ61" s="1261"/>
      <c r="BK61" s="1261"/>
      <c r="BL61" s="1261"/>
      <c r="BM61" s="1261"/>
      <c r="BN61" s="1261"/>
      <c r="BO61" s="1261"/>
      <c r="BP61" s="1261"/>
      <c r="BQ61" s="1262"/>
      <c r="BR61" s="1262"/>
      <c r="BS61" s="1261"/>
      <c r="BT61" s="1261"/>
      <c r="BU61" s="1261"/>
      <c r="BV61" s="1261"/>
      <c r="BW61" s="1261"/>
      <c r="BX61" s="1261"/>
      <c r="BY61" s="1261"/>
      <c r="BZ61" s="1261"/>
      <c r="CA61" s="1261"/>
      <c r="CB61" s="1261"/>
      <c r="CC61" s="1262"/>
      <c r="CD61" s="1262"/>
      <c r="CE61" s="1261"/>
      <c r="CF61" s="1261"/>
      <c r="CG61" s="1261"/>
      <c r="CH61" s="1261"/>
      <c r="CI61" s="1261"/>
      <c r="CJ61" s="1261"/>
      <c r="CK61" s="1261"/>
      <c r="CL61" s="1261"/>
      <c r="CM61" s="1261"/>
      <c r="CN61" s="1261"/>
      <c r="CO61" s="1262"/>
      <c r="CP61" s="1262"/>
      <c r="CQ61" s="1261"/>
      <c r="CR61" s="1261"/>
      <c r="CS61" s="1261"/>
      <c r="CT61" s="1261"/>
      <c r="CU61" s="1261"/>
      <c r="CV61" s="1261"/>
      <c r="CW61" s="1261"/>
      <c r="CX61" s="1261"/>
      <c r="CY61" s="1261"/>
      <c r="CZ61" s="1261"/>
      <c r="DA61" s="1262"/>
      <c r="DB61" s="1262"/>
      <c r="DC61" s="1262"/>
      <c r="DD61" s="1263"/>
      <c r="DE61" s="1256"/>
    </row>
    <row r="62" spans="1:109" x14ac:dyDescent="0.15">
      <c r="B62" s="1230"/>
      <c r="C62" s="1230"/>
      <c r="D62" s="1230"/>
      <c r="E62" s="1230"/>
      <c r="F62" s="1230"/>
      <c r="G62" s="1230"/>
      <c r="H62" s="1230"/>
      <c r="I62" s="1230"/>
      <c r="J62" s="1230"/>
      <c r="K62" s="1230"/>
      <c r="L62" s="1230"/>
      <c r="M62" s="1230"/>
      <c r="N62" s="1230"/>
      <c r="O62" s="1230"/>
      <c r="P62" s="1230"/>
      <c r="Q62" s="1230"/>
      <c r="R62" s="1230"/>
      <c r="S62" s="1230"/>
      <c r="T62" s="1230"/>
      <c r="U62" s="1230"/>
      <c r="V62" s="1230"/>
      <c r="W62" s="1230"/>
      <c r="X62" s="1230"/>
      <c r="Y62" s="1230"/>
      <c r="Z62" s="1230"/>
      <c r="AA62" s="1230"/>
      <c r="AB62" s="1230"/>
      <c r="AC62" s="1230"/>
      <c r="AD62" s="1230"/>
      <c r="AE62" s="1230"/>
      <c r="AF62" s="1230"/>
      <c r="AG62" s="1230"/>
      <c r="AH62" s="1230"/>
      <c r="AI62" s="1230"/>
      <c r="AJ62" s="1230"/>
      <c r="AK62" s="1230"/>
      <c r="AL62" s="1230"/>
      <c r="AM62" s="1230"/>
      <c r="AN62" s="1230"/>
      <c r="AO62" s="1230"/>
      <c r="AP62" s="1230"/>
      <c r="AQ62" s="1230"/>
      <c r="AR62" s="1230"/>
      <c r="AS62" s="1230"/>
      <c r="AT62" s="1230"/>
      <c r="AU62" s="1230"/>
      <c r="AV62" s="1230"/>
      <c r="AW62" s="1230"/>
      <c r="AX62" s="1230"/>
      <c r="AY62" s="1230"/>
      <c r="AZ62" s="1230"/>
      <c r="BA62" s="1230"/>
      <c r="BB62" s="1230"/>
      <c r="BC62" s="1230"/>
      <c r="BD62" s="1230"/>
      <c r="BE62" s="1230"/>
      <c r="BF62" s="1230"/>
      <c r="BG62" s="1230"/>
      <c r="BH62" s="1230"/>
      <c r="BI62" s="1230"/>
      <c r="BJ62" s="1230"/>
      <c r="BK62" s="1230"/>
      <c r="BL62" s="1230"/>
      <c r="BM62" s="1230"/>
      <c r="BN62" s="1230"/>
      <c r="BO62" s="1230"/>
      <c r="BP62" s="1230"/>
      <c r="BQ62" s="1230"/>
      <c r="BR62" s="1230"/>
      <c r="BS62" s="1230"/>
      <c r="BT62" s="1230"/>
      <c r="BU62" s="1230"/>
      <c r="BV62" s="1230"/>
      <c r="BW62" s="1230"/>
      <c r="BX62" s="1230"/>
      <c r="BY62" s="1230"/>
      <c r="BZ62" s="1230"/>
      <c r="CA62" s="1230"/>
      <c r="CB62" s="1230"/>
      <c r="CC62" s="1230"/>
      <c r="CD62" s="1230"/>
      <c r="CE62" s="1230"/>
      <c r="CF62" s="1230"/>
      <c r="CG62" s="1230"/>
      <c r="CH62" s="1230"/>
      <c r="CI62" s="1230"/>
      <c r="CJ62" s="1230"/>
      <c r="CK62" s="1230"/>
      <c r="CL62" s="1230"/>
      <c r="CM62" s="1230"/>
      <c r="CN62" s="1230"/>
      <c r="CO62" s="1230"/>
      <c r="CP62" s="1230"/>
      <c r="CQ62" s="1230"/>
      <c r="CR62" s="1230"/>
      <c r="CS62" s="1230"/>
      <c r="CT62" s="1230"/>
      <c r="CU62" s="1230"/>
      <c r="CV62" s="1230"/>
      <c r="CW62" s="1230"/>
      <c r="CX62" s="1230"/>
      <c r="CY62" s="1230"/>
      <c r="CZ62" s="1230"/>
      <c r="DA62" s="1230"/>
      <c r="DB62" s="1230"/>
      <c r="DC62" s="1230"/>
      <c r="DD62" s="1230"/>
      <c r="DE62" s="1219"/>
    </row>
    <row r="63" spans="1:109" ht="17.25" x14ac:dyDescent="0.15">
      <c r="B63" s="1264" t="s">
        <v>565</v>
      </c>
    </row>
    <row r="64" spans="1:109" x14ac:dyDescent="0.15">
      <c r="B64" s="1225"/>
      <c r="G64" s="1232"/>
      <c r="I64" s="1265"/>
      <c r="J64" s="1265"/>
      <c r="K64" s="1265"/>
      <c r="L64" s="1265"/>
      <c r="M64" s="1265"/>
      <c r="N64" s="1266"/>
      <c r="AM64" s="1232"/>
      <c r="AN64" s="1232" t="s">
        <v>558</v>
      </c>
      <c r="AP64" s="1233"/>
      <c r="AQ64" s="1233"/>
      <c r="AR64" s="1233"/>
      <c r="AY64" s="1232"/>
      <c r="BA64" s="1233"/>
      <c r="BB64" s="1233"/>
      <c r="BC64" s="1233"/>
      <c r="BK64" s="1232"/>
      <c r="BM64" s="1233"/>
      <c r="BN64" s="1233"/>
      <c r="BO64" s="1233"/>
      <c r="BW64" s="1232"/>
      <c r="BY64" s="1233"/>
      <c r="BZ64" s="1233"/>
      <c r="CA64" s="1233"/>
      <c r="CI64" s="1232"/>
      <c r="CK64" s="1233"/>
      <c r="CL64" s="1233"/>
      <c r="CM64" s="1233"/>
      <c r="CU64" s="1232"/>
      <c r="CW64" s="1233"/>
      <c r="CX64" s="1233"/>
      <c r="CY64" s="1233"/>
    </row>
    <row r="65" spans="2:107" x14ac:dyDescent="0.15">
      <c r="B65" s="1225"/>
      <c r="AN65" s="1234" t="s">
        <v>566</v>
      </c>
      <c r="AO65" s="1235"/>
      <c r="AP65" s="1235"/>
      <c r="AQ65" s="1235"/>
      <c r="AR65" s="1235"/>
      <c r="AS65" s="1235"/>
      <c r="AT65" s="1235"/>
      <c r="AU65" s="1235"/>
      <c r="AV65" s="1235"/>
      <c r="AW65" s="1235"/>
      <c r="AX65" s="1235"/>
      <c r="AY65" s="1235"/>
      <c r="AZ65" s="1235"/>
      <c r="BA65" s="1235"/>
      <c r="BB65" s="1235"/>
      <c r="BC65" s="1235"/>
      <c r="BD65" s="1235"/>
      <c r="BE65" s="1235"/>
      <c r="BF65" s="1235"/>
      <c r="BG65" s="1235"/>
      <c r="BH65" s="1235"/>
      <c r="BI65" s="1235"/>
      <c r="BJ65" s="1235"/>
      <c r="BK65" s="1235"/>
      <c r="BL65" s="1235"/>
      <c r="BM65" s="1235"/>
      <c r="BN65" s="1235"/>
      <c r="BO65" s="1235"/>
      <c r="BP65" s="1235"/>
      <c r="BQ65" s="1235"/>
      <c r="BR65" s="1235"/>
      <c r="BS65" s="1235"/>
      <c r="BT65" s="1235"/>
      <c r="BU65" s="1235"/>
      <c r="BV65" s="1235"/>
      <c r="BW65" s="1235"/>
      <c r="BX65" s="1235"/>
      <c r="BY65" s="1235"/>
      <c r="BZ65" s="1235"/>
      <c r="CA65" s="1235"/>
      <c r="CB65" s="1235"/>
      <c r="CC65" s="1235"/>
      <c r="CD65" s="1235"/>
      <c r="CE65" s="1235"/>
      <c r="CF65" s="1235"/>
      <c r="CG65" s="1235"/>
      <c r="CH65" s="1235"/>
      <c r="CI65" s="1235"/>
      <c r="CJ65" s="1235"/>
      <c r="CK65" s="1235"/>
      <c r="CL65" s="1235"/>
      <c r="CM65" s="1235"/>
      <c r="CN65" s="1235"/>
      <c r="CO65" s="1235"/>
      <c r="CP65" s="1235"/>
      <c r="CQ65" s="1235"/>
      <c r="CR65" s="1235"/>
      <c r="CS65" s="1235"/>
      <c r="CT65" s="1235"/>
      <c r="CU65" s="1235"/>
      <c r="CV65" s="1235"/>
      <c r="CW65" s="1235"/>
      <c r="CX65" s="1235"/>
      <c r="CY65" s="1235"/>
      <c r="CZ65" s="1235"/>
      <c r="DA65" s="1235"/>
      <c r="DB65" s="1235"/>
      <c r="DC65" s="1236"/>
    </row>
    <row r="66" spans="2:107" x14ac:dyDescent="0.15">
      <c r="B66" s="1225"/>
      <c r="AN66" s="1237"/>
      <c r="AO66" s="1238"/>
      <c r="AP66" s="1238"/>
      <c r="AQ66" s="1238"/>
      <c r="AR66" s="1238"/>
      <c r="AS66" s="1238"/>
      <c r="AT66" s="1238"/>
      <c r="AU66" s="1238"/>
      <c r="AV66" s="1238"/>
      <c r="AW66" s="1238"/>
      <c r="AX66" s="1238"/>
      <c r="AY66" s="1238"/>
      <c r="AZ66" s="1238"/>
      <c r="BA66" s="1238"/>
      <c r="BB66" s="1238"/>
      <c r="BC66" s="1238"/>
      <c r="BD66" s="1238"/>
      <c r="BE66" s="1238"/>
      <c r="BF66" s="1238"/>
      <c r="BG66" s="1238"/>
      <c r="BH66" s="1238"/>
      <c r="BI66" s="1238"/>
      <c r="BJ66" s="1238"/>
      <c r="BK66" s="1238"/>
      <c r="BL66" s="1238"/>
      <c r="BM66" s="1238"/>
      <c r="BN66" s="1238"/>
      <c r="BO66" s="1238"/>
      <c r="BP66" s="1238"/>
      <c r="BQ66" s="1238"/>
      <c r="BR66" s="1238"/>
      <c r="BS66" s="1238"/>
      <c r="BT66" s="1238"/>
      <c r="BU66" s="1238"/>
      <c r="BV66" s="1238"/>
      <c r="BW66" s="1238"/>
      <c r="BX66" s="1238"/>
      <c r="BY66" s="1238"/>
      <c r="BZ66" s="1238"/>
      <c r="CA66" s="1238"/>
      <c r="CB66" s="1238"/>
      <c r="CC66" s="1238"/>
      <c r="CD66" s="1238"/>
      <c r="CE66" s="1238"/>
      <c r="CF66" s="1238"/>
      <c r="CG66" s="1238"/>
      <c r="CH66" s="1238"/>
      <c r="CI66" s="1238"/>
      <c r="CJ66" s="1238"/>
      <c r="CK66" s="1238"/>
      <c r="CL66" s="1238"/>
      <c r="CM66" s="1238"/>
      <c r="CN66" s="1238"/>
      <c r="CO66" s="1238"/>
      <c r="CP66" s="1238"/>
      <c r="CQ66" s="1238"/>
      <c r="CR66" s="1238"/>
      <c r="CS66" s="1238"/>
      <c r="CT66" s="1238"/>
      <c r="CU66" s="1238"/>
      <c r="CV66" s="1238"/>
      <c r="CW66" s="1238"/>
      <c r="CX66" s="1238"/>
      <c r="CY66" s="1238"/>
      <c r="CZ66" s="1238"/>
      <c r="DA66" s="1238"/>
      <c r="DB66" s="1238"/>
      <c r="DC66" s="1239"/>
    </row>
    <row r="67" spans="2:107" x14ac:dyDescent="0.15">
      <c r="B67" s="1225"/>
      <c r="AN67" s="1237"/>
      <c r="AO67" s="1238"/>
      <c r="AP67" s="1238"/>
      <c r="AQ67" s="1238"/>
      <c r="AR67" s="1238"/>
      <c r="AS67" s="1238"/>
      <c r="AT67" s="1238"/>
      <c r="AU67" s="1238"/>
      <c r="AV67" s="1238"/>
      <c r="AW67" s="1238"/>
      <c r="AX67" s="1238"/>
      <c r="AY67" s="1238"/>
      <c r="AZ67" s="1238"/>
      <c r="BA67" s="1238"/>
      <c r="BB67" s="1238"/>
      <c r="BC67" s="1238"/>
      <c r="BD67" s="1238"/>
      <c r="BE67" s="1238"/>
      <c r="BF67" s="1238"/>
      <c r="BG67" s="1238"/>
      <c r="BH67" s="1238"/>
      <c r="BI67" s="1238"/>
      <c r="BJ67" s="1238"/>
      <c r="BK67" s="1238"/>
      <c r="BL67" s="1238"/>
      <c r="BM67" s="1238"/>
      <c r="BN67" s="1238"/>
      <c r="BO67" s="1238"/>
      <c r="BP67" s="1238"/>
      <c r="BQ67" s="1238"/>
      <c r="BR67" s="1238"/>
      <c r="BS67" s="1238"/>
      <c r="BT67" s="1238"/>
      <c r="BU67" s="1238"/>
      <c r="BV67" s="1238"/>
      <c r="BW67" s="1238"/>
      <c r="BX67" s="1238"/>
      <c r="BY67" s="1238"/>
      <c r="BZ67" s="1238"/>
      <c r="CA67" s="1238"/>
      <c r="CB67" s="1238"/>
      <c r="CC67" s="1238"/>
      <c r="CD67" s="1238"/>
      <c r="CE67" s="1238"/>
      <c r="CF67" s="1238"/>
      <c r="CG67" s="1238"/>
      <c r="CH67" s="1238"/>
      <c r="CI67" s="1238"/>
      <c r="CJ67" s="1238"/>
      <c r="CK67" s="1238"/>
      <c r="CL67" s="1238"/>
      <c r="CM67" s="1238"/>
      <c r="CN67" s="1238"/>
      <c r="CO67" s="1238"/>
      <c r="CP67" s="1238"/>
      <c r="CQ67" s="1238"/>
      <c r="CR67" s="1238"/>
      <c r="CS67" s="1238"/>
      <c r="CT67" s="1238"/>
      <c r="CU67" s="1238"/>
      <c r="CV67" s="1238"/>
      <c r="CW67" s="1238"/>
      <c r="CX67" s="1238"/>
      <c r="CY67" s="1238"/>
      <c r="CZ67" s="1238"/>
      <c r="DA67" s="1238"/>
      <c r="DB67" s="1238"/>
      <c r="DC67" s="1239"/>
    </row>
    <row r="68" spans="2:107" x14ac:dyDescent="0.15">
      <c r="B68" s="1225"/>
      <c r="AN68" s="1237"/>
      <c r="AO68" s="1238"/>
      <c r="AP68" s="1238"/>
      <c r="AQ68" s="1238"/>
      <c r="AR68" s="1238"/>
      <c r="AS68" s="1238"/>
      <c r="AT68" s="1238"/>
      <c r="AU68" s="1238"/>
      <c r="AV68" s="1238"/>
      <c r="AW68" s="1238"/>
      <c r="AX68" s="1238"/>
      <c r="AY68" s="1238"/>
      <c r="AZ68" s="1238"/>
      <c r="BA68" s="1238"/>
      <c r="BB68" s="1238"/>
      <c r="BC68" s="1238"/>
      <c r="BD68" s="1238"/>
      <c r="BE68" s="1238"/>
      <c r="BF68" s="1238"/>
      <c r="BG68" s="1238"/>
      <c r="BH68" s="1238"/>
      <c r="BI68" s="1238"/>
      <c r="BJ68" s="1238"/>
      <c r="BK68" s="1238"/>
      <c r="BL68" s="1238"/>
      <c r="BM68" s="1238"/>
      <c r="BN68" s="1238"/>
      <c r="BO68" s="1238"/>
      <c r="BP68" s="1238"/>
      <c r="BQ68" s="1238"/>
      <c r="BR68" s="1238"/>
      <c r="BS68" s="1238"/>
      <c r="BT68" s="1238"/>
      <c r="BU68" s="1238"/>
      <c r="BV68" s="1238"/>
      <c r="BW68" s="1238"/>
      <c r="BX68" s="1238"/>
      <c r="BY68" s="1238"/>
      <c r="BZ68" s="1238"/>
      <c r="CA68" s="1238"/>
      <c r="CB68" s="1238"/>
      <c r="CC68" s="1238"/>
      <c r="CD68" s="1238"/>
      <c r="CE68" s="1238"/>
      <c r="CF68" s="1238"/>
      <c r="CG68" s="1238"/>
      <c r="CH68" s="1238"/>
      <c r="CI68" s="1238"/>
      <c r="CJ68" s="1238"/>
      <c r="CK68" s="1238"/>
      <c r="CL68" s="1238"/>
      <c r="CM68" s="1238"/>
      <c r="CN68" s="1238"/>
      <c r="CO68" s="1238"/>
      <c r="CP68" s="1238"/>
      <c r="CQ68" s="1238"/>
      <c r="CR68" s="1238"/>
      <c r="CS68" s="1238"/>
      <c r="CT68" s="1238"/>
      <c r="CU68" s="1238"/>
      <c r="CV68" s="1238"/>
      <c r="CW68" s="1238"/>
      <c r="CX68" s="1238"/>
      <c r="CY68" s="1238"/>
      <c r="CZ68" s="1238"/>
      <c r="DA68" s="1238"/>
      <c r="DB68" s="1238"/>
      <c r="DC68" s="1239"/>
    </row>
    <row r="69" spans="2:107" x14ac:dyDescent="0.15">
      <c r="B69" s="1225"/>
      <c r="AN69" s="1240"/>
      <c r="AO69" s="1241"/>
      <c r="AP69" s="1241"/>
      <c r="AQ69" s="1241"/>
      <c r="AR69" s="1241"/>
      <c r="AS69" s="1241"/>
      <c r="AT69" s="1241"/>
      <c r="AU69" s="1241"/>
      <c r="AV69" s="1241"/>
      <c r="AW69" s="1241"/>
      <c r="AX69" s="1241"/>
      <c r="AY69" s="1241"/>
      <c r="AZ69" s="1241"/>
      <c r="BA69" s="1241"/>
      <c r="BB69" s="1241"/>
      <c r="BC69" s="1241"/>
      <c r="BD69" s="1241"/>
      <c r="BE69" s="1241"/>
      <c r="BF69" s="1241"/>
      <c r="BG69" s="1241"/>
      <c r="BH69" s="1241"/>
      <c r="BI69" s="1241"/>
      <c r="BJ69" s="1241"/>
      <c r="BK69" s="1241"/>
      <c r="BL69" s="1241"/>
      <c r="BM69" s="1241"/>
      <c r="BN69" s="1241"/>
      <c r="BO69" s="1241"/>
      <c r="BP69" s="1241"/>
      <c r="BQ69" s="1241"/>
      <c r="BR69" s="1241"/>
      <c r="BS69" s="1241"/>
      <c r="BT69" s="1241"/>
      <c r="BU69" s="1241"/>
      <c r="BV69" s="1241"/>
      <c r="BW69" s="1241"/>
      <c r="BX69" s="1241"/>
      <c r="BY69" s="1241"/>
      <c r="BZ69" s="1241"/>
      <c r="CA69" s="1241"/>
      <c r="CB69" s="1241"/>
      <c r="CC69" s="1241"/>
      <c r="CD69" s="1241"/>
      <c r="CE69" s="1241"/>
      <c r="CF69" s="1241"/>
      <c r="CG69" s="1241"/>
      <c r="CH69" s="1241"/>
      <c r="CI69" s="1241"/>
      <c r="CJ69" s="1241"/>
      <c r="CK69" s="1241"/>
      <c r="CL69" s="1241"/>
      <c r="CM69" s="1241"/>
      <c r="CN69" s="1241"/>
      <c r="CO69" s="1241"/>
      <c r="CP69" s="1241"/>
      <c r="CQ69" s="1241"/>
      <c r="CR69" s="1241"/>
      <c r="CS69" s="1241"/>
      <c r="CT69" s="1241"/>
      <c r="CU69" s="1241"/>
      <c r="CV69" s="1241"/>
      <c r="CW69" s="1241"/>
      <c r="CX69" s="1241"/>
      <c r="CY69" s="1241"/>
      <c r="CZ69" s="1241"/>
      <c r="DA69" s="1241"/>
      <c r="DB69" s="1241"/>
      <c r="DC69" s="1242"/>
    </row>
    <row r="70" spans="2:107" x14ac:dyDescent="0.15">
      <c r="B70" s="1225"/>
      <c r="H70" s="1267"/>
      <c r="I70" s="1267"/>
      <c r="J70" s="1268"/>
      <c r="K70" s="1268"/>
      <c r="L70" s="1269"/>
      <c r="M70" s="1268"/>
      <c r="N70" s="1269"/>
      <c r="AN70" s="1243"/>
      <c r="AO70" s="1243"/>
      <c r="AP70" s="1243"/>
      <c r="AZ70" s="1243"/>
      <c r="BA70" s="1243"/>
      <c r="BB70" s="1243"/>
      <c r="BL70" s="1243"/>
      <c r="BM70" s="1243"/>
      <c r="BN70" s="1243"/>
      <c r="BX70" s="1243"/>
      <c r="BY70" s="1243"/>
      <c r="BZ70" s="1243"/>
      <c r="CJ70" s="1243"/>
      <c r="CK70" s="1243"/>
      <c r="CL70" s="1243"/>
      <c r="CV70" s="1243"/>
      <c r="CW70" s="1243"/>
      <c r="CX70" s="1243"/>
    </row>
    <row r="71" spans="2:107" x14ac:dyDescent="0.15">
      <c r="B71" s="1225"/>
      <c r="G71" s="1270"/>
      <c r="I71" s="1271"/>
      <c r="J71" s="1268"/>
      <c r="K71" s="1268"/>
      <c r="L71" s="1269"/>
      <c r="M71" s="1268"/>
      <c r="N71" s="1269"/>
      <c r="AM71" s="1270"/>
      <c r="AN71" s="1219" t="s">
        <v>560</v>
      </c>
    </row>
    <row r="72" spans="2:107" x14ac:dyDescent="0.15">
      <c r="B72" s="1225"/>
      <c r="G72" s="1244"/>
      <c r="H72" s="1244"/>
      <c r="I72" s="1244"/>
      <c r="J72" s="1244"/>
      <c r="K72" s="1245"/>
      <c r="L72" s="1245"/>
      <c r="M72" s="1246"/>
      <c r="N72" s="1246"/>
      <c r="AN72" s="1247"/>
      <c r="AO72" s="1248"/>
      <c r="AP72" s="1248"/>
      <c r="AQ72" s="1248"/>
      <c r="AR72" s="1248"/>
      <c r="AS72" s="1248"/>
      <c r="AT72" s="1248"/>
      <c r="AU72" s="1248"/>
      <c r="AV72" s="1248"/>
      <c r="AW72" s="1248"/>
      <c r="AX72" s="1248"/>
      <c r="AY72" s="1248"/>
      <c r="AZ72" s="1248"/>
      <c r="BA72" s="1248"/>
      <c r="BB72" s="1248"/>
      <c r="BC72" s="1248"/>
      <c r="BD72" s="1248"/>
      <c r="BE72" s="1248"/>
      <c r="BF72" s="1248"/>
      <c r="BG72" s="1248"/>
      <c r="BH72" s="1248"/>
      <c r="BI72" s="1248"/>
      <c r="BJ72" s="1248"/>
      <c r="BK72" s="1248"/>
      <c r="BL72" s="1248"/>
      <c r="BM72" s="1248"/>
      <c r="BN72" s="1248"/>
      <c r="BO72" s="1249"/>
      <c r="BP72" s="1250" t="s">
        <v>525</v>
      </c>
      <c r="BQ72" s="1250"/>
      <c r="BR72" s="1250"/>
      <c r="BS72" s="1250"/>
      <c r="BT72" s="1250"/>
      <c r="BU72" s="1250"/>
      <c r="BV72" s="1250"/>
      <c r="BW72" s="1250"/>
      <c r="BX72" s="1250" t="s">
        <v>526</v>
      </c>
      <c r="BY72" s="1250"/>
      <c r="BZ72" s="1250"/>
      <c r="CA72" s="1250"/>
      <c r="CB72" s="1250"/>
      <c r="CC72" s="1250"/>
      <c r="CD72" s="1250"/>
      <c r="CE72" s="1250"/>
      <c r="CF72" s="1250" t="s">
        <v>527</v>
      </c>
      <c r="CG72" s="1250"/>
      <c r="CH72" s="1250"/>
      <c r="CI72" s="1250"/>
      <c r="CJ72" s="1250"/>
      <c r="CK72" s="1250"/>
      <c r="CL72" s="1250"/>
      <c r="CM72" s="1250"/>
      <c r="CN72" s="1250" t="s">
        <v>528</v>
      </c>
      <c r="CO72" s="1250"/>
      <c r="CP72" s="1250"/>
      <c r="CQ72" s="1250"/>
      <c r="CR72" s="1250"/>
      <c r="CS72" s="1250"/>
      <c r="CT72" s="1250"/>
      <c r="CU72" s="1250"/>
      <c r="CV72" s="1250" t="s">
        <v>529</v>
      </c>
      <c r="CW72" s="1250"/>
      <c r="CX72" s="1250"/>
      <c r="CY72" s="1250"/>
      <c r="CZ72" s="1250"/>
      <c r="DA72" s="1250"/>
      <c r="DB72" s="1250"/>
      <c r="DC72" s="1250"/>
    </row>
    <row r="73" spans="2:107" x14ac:dyDescent="0.15">
      <c r="B73" s="1225"/>
      <c r="G73" s="1251"/>
      <c r="H73" s="1251"/>
      <c r="I73" s="1251"/>
      <c r="J73" s="1251"/>
      <c r="K73" s="1272"/>
      <c r="L73" s="1272"/>
      <c r="M73" s="1272"/>
      <c r="N73" s="1272"/>
      <c r="AM73" s="1243"/>
      <c r="AN73" s="1254" t="s">
        <v>561</v>
      </c>
      <c r="AO73" s="1254"/>
      <c r="AP73" s="1254"/>
      <c r="AQ73" s="1254"/>
      <c r="AR73" s="1254"/>
      <c r="AS73" s="1254"/>
      <c r="AT73" s="1254"/>
      <c r="AU73" s="1254"/>
      <c r="AV73" s="1254"/>
      <c r="AW73" s="1254"/>
      <c r="AX73" s="1254"/>
      <c r="AY73" s="1254"/>
      <c r="AZ73" s="1254"/>
      <c r="BA73" s="1254"/>
      <c r="BB73" s="1254" t="s">
        <v>562</v>
      </c>
      <c r="BC73" s="1254"/>
      <c r="BD73" s="1254"/>
      <c r="BE73" s="1254"/>
      <c r="BF73" s="1254"/>
      <c r="BG73" s="1254"/>
      <c r="BH73" s="1254"/>
      <c r="BI73" s="1254"/>
      <c r="BJ73" s="1254"/>
      <c r="BK73" s="1254"/>
      <c r="BL73" s="1254"/>
      <c r="BM73" s="1254"/>
      <c r="BN73" s="1254"/>
      <c r="BO73" s="1254"/>
      <c r="BP73" s="1255"/>
      <c r="BQ73" s="1255"/>
      <c r="BR73" s="1255"/>
      <c r="BS73" s="1255"/>
      <c r="BT73" s="1255"/>
      <c r="BU73" s="1255"/>
      <c r="BV73" s="1255"/>
      <c r="BW73" s="1255"/>
      <c r="BX73" s="1255"/>
      <c r="BY73" s="1255"/>
      <c r="BZ73" s="1255"/>
      <c r="CA73" s="1255"/>
      <c r="CB73" s="1255"/>
      <c r="CC73" s="1255"/>
      <c r="CD73" s="1255"/>
      <c r="CE73" s="1255"/>
      <c r="CF73" s="1255"/>
      <c r="CG73" s="1255"/>
      <c r="CH73" s="1255"/>
      <c r="CI73" s="1255"/>
      <c r="CJ73" s="1255"/>
      <c r="CK73" s="1255"/>
      <c r="CL73" s="1255"/>
      <c r="CM73" s="1255"/>
      <c r="CN73" s="1255"/>
      <c r="CO73" s="1255"/>
      <c r="CP73" s="1255"/>
      <c r="CQ73" s="1255"/>
      <c r="CR73" s="1255"/>
      <c r="CS73" s="1255"/>
      <c r="CT73" s="1255"/>
      <c r="CU73" s="1255"/>
      <c r="CV73" s="1255"/>
      <c r="CW73" s="1255"/>
      <c r="CX73" s="1255"/>
      <c r="CY73" s="1255"/>
      <c r="CZ73" s="1255"/>
      <c r="DA73" s="1255"/>
      <c r="DB73" s="1255"/>
      <c r="DC73" s="1255"/>
    </row>
    <row r="74" spans="2:107" x14ac:dyDescent="0.15">
      <c r="B74" s="1225"/>
      <c r="G74" s="1251"/>
      <c r="H74" s="1251"/>
      <c r="I74" s="1251"/>
      <c r="J74" s="1251"/>
      <c r="K74" s="1272"/>
      <c r="L74" s="1272"/>
      <c r="M74" s="1272"/>
      <c r="N74" s="1272"/>
      <c r="AM74" s="1243"/>
      <c r="AN74" s="1254"/>
      <c r="AO74" s="1254"/>
      <c r="AP74" s="1254"/>
      <c r="AQ74" s="1254"/>
      <c r="AR74" s="1254"/>
      <c r="AS74" s="1254"/>
      <c r="AT74" s="1254"/>
      <c r="AU74" s="1254"/>
      <c r="AV74" s="1254"/>
      <c r="AW74" s="1254"/>
      <c r="AX74" s="1254"/>
      <c r="AY74" s="1254"/>
      <c r="AZ74" s="1254"/>
      <c r="BA74" s="1254"/>
      <c r="BB74" s="1254"/>
      <c r="BC74" s="1254"/>
      <c r="BD74" s="1254"/>
      <c r="BE74" s="1254"/>
      <c r="BF74" s="1254"/>
      <c r="BG74" s="1254"/>
      <c r="BH74" s="1254"/>
      <c r="BI74" s="1254"/>
      <c r="BJ74" s="1254"/>
      <c r="BK74" s="1254"/>
      <c r="BL74" s="1254"/>
      <c r="BM74" s="1254"/>
      <c r="BN74" s="1254"/>
      <c r="BO74" s="1254"/>
      <c r="BP74" s="1255"/>
      <c r="BQ74" s="1255"/>
      <c r="BR74" s="1255"/>
      <c r="BS74" s="1255"/>
      <c r="BT74" s="1255"/>
      <c r="BU74" s="1255"/>
      <c r="BV74" s="1255"/>
      <c r="BW74" s="1255"/>
      <c r="BX74" s="1255"/>
      <c r="BY74" s="1255"/>
      <c r="BZ74" s="1255"/>
      <c r="CA74" s="1255"/>
      <c r="CB74" s="1255"/>
      <c r="CC74" s="1255"/>
      <c r="CD74" s="1255"/>
      <c r="CE74" s="1255"/>
      <c r="CF74" s="1255"/>
      <c r="CG74" s="1255"/>
      <c r="CH74" s="1255"/>
      <c r="CI74" s="1255"/>
      <c r="CJ74" s="1255"/>
      <c r="CK74" s="1255"/>
      <c r="CL74" s="1255"/>
      <c r="CM74" s="1255"/>
      <c r="CN74" s="1255"/>
      <c r="CO74" s="1255"/>
      <c r="CP74" s="1255"/>
      <c r="CQ74" s="1255"/>
      <c r="CR74" s="1255"/>
      <c r="CS74" s="1255"/>
      <c r="CT74" s="1255"/>
      <c r="CU74" s="1255"/>
      <c r="CV74" s="1255"/>
      <c r="CW74" s="1255"/>
      <c r="CX74" s="1255"/>
      <c r="CY74" s="1255"/>
      <c r="CZ74" s="1255"/>
      <c r="DA74" s="1255"/>
      <c r="DB74" s="1255"/>
      <c r="DC74" s="1255"/>
    </row>
    <row r="75" spans="2:107" x14ac:dyDescent="0.15">
      <c r="B75" s="1225"/>
      <c r="G75" s="1251"/>
      <c r="H75" s="1251"/>
      <c r="I75" s="1244"/>
      <c r="J75" s="1244"/>
      <c r="K75" s="1253"/>
      <c r="L75" s="1253"/>
      <c r="M75" s="1253"/>
      <c r="N75" s="1253"/>
      <c r="AM75" s="1243"/>
      <c r="AN75" s="1254"/>
      <c r="AO75" s="1254"/>
      <c r="AP75" s="1254"/>
      <c r="AQ75" s="1254"/>
      <c r="AR75" s="1254"/>
      <c r="AS75" s="1254"/>
      <c r="AT75" s="1254"/>
      <c r="AU75" s="1254"/>
      <c r="AV75" s="1254"/>
      <c r="AW75" s="1254"/>
      <c r="AX75" s="1254"/>
      <c r="AY75" s="1254"/>
      <c r="AZ75" s="1254"/>
      <c r="BA75" s="1254"/>
      <c r="BB75" s="1254" t="s">
        <v>567</v>
      </c>
      <c r="BC75" s="1254"/>
      <c r="BD75" s="1254"/>
      <c r="BE75" s="1254"/>
      <c r="BF75" s="1254"/>
      <c r="BG75" s="1254"/>
      <c r="BH75" s="1254"/>
      <c r="BI75" s="1254"/>
      <c r="BJ75" s="1254"/>
      <c r="BK75" s="1254"/>
      <c r="BL75" s="1254"/>
      <c r="BM75" s="1254"/>
      <c r="BN75" s="1254"/>
      <c r="BO75" s="1254"/>
      <c r="BP75" s="1255">
        <v>7.2</v>
      </c>
      <c r="BQ75" s="1255"/>
      <c r="BR75" s="1255"/>
      <c r="BS75" s="1255"/>
      <c r="BT75" s="1255"/>
      <c r="BU75" s="1255"/>
      <c r="BV75" s="1255"/>
      <c r="BW75" s="1255"/>
      <c r="BX75" s="1255">
        <v>7.6</v>
      </c>
      <c r="BY75" s="1255"/>
      <c r="BZ75" s="1255"/>
      <c r="CA75" s="1255"/>
      <c r="CB75" s="1255"/>
      <c r="CC75" s="1255"/>
      <c r="CD75" s="1255"/>
      <c r="CE75" s="1255"/>
      <c r="CF75" s="1255">
        <v>7.9</v>
      </c>
      <c r="CG75" s="1255"/>
      <c r="CH75" s="1255"/>
      <c r="CI75" s="1255"/>
      <c r="CJ75" s="1255"/>
      <c r="CK75" s="1255"/>
      <c r="CL75" s="1255"/>
      <c r="CM75" s="1255"/>
      <c r="CN75" s="1255">
        <v>8</v>
      </c>
      <c r="CO75" s="1255"/>
      <c r="CP75" s="1255"/>
      <c r="CQ75" s="1255"/>
      <c r="CR75" s="1255"/>
      <c r="CS75" s="1255"/>
      <c r="CT75" s="1255"/>
      <c r="CU75" s="1255"/>
      <c r="CV75" s="1255">
        <v>8.1</v>
      </c>
      <c r="CW75" s="1255"/>
      <c r="CX75" s="1255"/>
      <c r="CY75" s="1255"/>
      <c r="CZ75" s="1255"/>
      <c r="DA75" s="1255"/>
      <c r="DB75" s="1255"/>
      <c r="DC75" s="1255"/>
    </row>
    <row r="76" spans="2:107" x14ac:dyDescent="0.15">
      <c r="B76" s="1225"/>
      <c r="G76" s="1251"/>
      <c r="H76" s="1251"/>
      <c r="I76" s="1244"/>
      <c r="J76" s="1244"/>
      <c r="K76" s="1253"/>
      <c r="L76" s="1253"/>
      <c r="M76" s="1253"/>
      <c r="N76" s="1253"/>
      <c r="AM76" s="1243"/>
      <c r="AN76" s="1254"/>
      <c r="AO76" s="1254"/>
      <c r="AP76" s="1254"/>
      <c r="AQ76" s="1254"/>
      <c r="AR76" s="1254"/>
      <c r="AS76" s="1254"/>
      <c r="AT76" s="1254"/>
      <c r="AU76" s="1254"/>
      <c r="AV76" s="1254"/>
      <c r="AW76" s="1254"/>
      <c r="AX76" s="1254"/>
      <c r="AY76" s="1254"/>
      <c r="AZ76" s="1254"/>
      <c r="BA76" s="1254"/>
      <c r="BB76" s="1254"/>
      <c r="BC76" s="1254"/>
      <c r="BD76" s="1254"/>
      <c r="BE76" s="1254"/>
      <c r="BF76" s="1254"/>
      <c r="BG76" s="1254"/>
      <c r="BH76" s="1254"/>
      <c r="BI76" s="1254"/>
      <c r="BJ76" s="1254"/>
      <c r="BK76" s="1254"/>
      <c r="BL76" s="1254"/>
      <c r="BM76" s="1254"/>
      <c r="BN76" s="1254"/>
      <c r="BO76" s="1254"/>
      <c r="BP76" s="1255"/>
      <c r="BQ76" s="1255"/>
      <c r="BR76" s="1255"/>
      <c r="BS76" s="1255"/>
      <c r="BT76" s="1255"/>
      <c r="BU76" s="1255"/>
      <c r="BV76" s="1255"/>
      <c r="BW76" s="1255"/>
      <c r="BX76" s="1255"/>
      <c r="BY76" s="1255"/>
      <c r="BZ76" s="1255"/>
      <c r="CA76" s="1255"/>
      <c r="CB76" s="1255"/>
      <c r="CC76" s="1255"/>
      <c r="CD76" s="1255"/>
      <c r="CE76" s="1255"/>
      <c r="CF76" s="1255"/>
      <c r="CG76" s="1255"/>
      <c r="CH76" s="1255"/>
      <c r="CI76" s="1255"/>
      <c r="CJ76" s="1255"/>
      <c r="CK76" s="1255"/>
      <c r="CL76" s="1255"/>
      <c r="CM76" s="1255"/>
      <c r="CN76" s="1255"/>
      <c r="CO76" s="1255"/>
      <c r="CP76" s="1255"/>
      <c r="CQ76" s="1255"/>
      <c r="CR76" s="1255"/>
      <c r="CS76" s="1255"/>
      <c r="CT76" s="1255"/>
      <c r="CU76" s="1255"/>
      <c r="CV76" s="1255"/>
      <c r="CW76" s="1255"/>
      <c r="CX76" s="1255"/>
      <c r="CY76" s="1255"/>
      <c r="CZ76" s="1255"/>
      <c r="DA76" s="1255"/>
      <c r="DB76" s="1255"/>
      <c r="DC76" s="1255"/>
    </row>
    <row r="77" spans="2:107" x14ac:dyDescent="0.15">
      <c r="B77" s="1225"/>
      <c r="G77" s="1244"/>
      <c r="H77" s="1244"/>
      <c r="I77" s="1244"/>
      <c r="J77" s="1244"/>
      <c r="K77" s="1272"/>
      <c r="L77" s="1272"/>
      <c r="M77" s="1272"/>
      <c r="N77" s="1272"/>
      <c r="AN77" s="1250" t="s">
        <v>564</v>
      </c>
      <c r="AO77" s="1250"/>
      <c r="AP77" s="1250"/>
      <c r="AQ77" s="1250"/>
      <c r="AR77" s="1250"/>
      <c r="AS77" s="1250"/>
      <c r="AT77" s="1250"/>
      <c r="AU77" s="1250"/>
      <c r="AV77" s="1250"/>
      <c r="AW77" s="1250"/>
      <c r="AX77" s="1250"/>
      <c r="AY77" s="1250"/>
      <c r="AZ77" s="1250"/>
      <c r="BA77" s="1250"/>
      <c r="BB77" s="1254" t="s">
        <v>562</v>
      </c>
      <c r="BC77" s="1254"/>
      <c r="BD77" s="1254"/>
      <c r="BE77" s="1254"/>
      <c r="BF77" s="1254"/>
      <c r="BG77" s="1254"/>
      <c r="BH77" s="1254"/>
      <c r="BI77" s="1254"/>
      <c r="BJ77" s="1254"/>
      <c r="BK77" s="1254"/>
      <c r="BL77" s="1254"/>
      <c r="BM77" s="1254"/>
      <c r="BN77" s="1254"/>
      <c r="BO77" s="1254"/>
      <c r="BP77" s="1255">
        <v>0</v>
      </c>
      <c r="BQ77" s="1255"/>
      <c r="BR77" s="1255"/>
      <c r="BS77" s="1255"/>
      <c r="BT77" s="1255"/>
      <c r="BU77" s="1255"/>
      <c r="BV77" s="1255"/>
      <c r="BW77" s="1255"/>
      <c r="BX77" s="1255">
        <v>0</v>
      </c>
      <c r="BY77" s="1255"/>
      <c r="BZ77" s="1255"/>
      <c r="CA77" s="1255"/>
      <c r="CB77" s="1255"/>
      <c r="CC77" s="1255"/>
      <c r="CD77" s="1255"/>
      <c r="CE77" s="1255"/>
      <c r="CF77" s="1255">
        <v>0</v>
      </c>
      <c r="CG77" s="1255"/>
      <c r="CH77" s="1255"/>
      <c r="CI77" s="1255"/>
      <c r="CJ77" s="1255"/>
      <c r="CK77" s="1255"/>
      <c r="CL77" s="1255"/>
      <c r="CM77" s="1255"/>
      <c r="CN77" s="1255">
        <v>0</v>
      </c>
      <c r="CO77" s="1255"/>
      <c r="CP77" s="1255"/>
      <c r="CQ77" s="1255"/>
      <c r="CR77" s="1255"/>
      <c r="CS77" s="1255"/>
      <c r="CT77" s="1255"/>
      <c r="CU77" s="1255"/>
      <c r="CV77" s="1255">
        <v>0</v>
      </c>
      <c r="CW77" s="1255"/>
      <c r="CX77" s="1255"/>
      <c r="CY77" s="1255"/>
      <c r="CZ77" s="1255"/>
      <c r="DA77" s="1255"/>
      <c r="DB77" s="1255"/>
      <c r="DC77" s="1255"/>
    </row>
    <row r="78" spans="2:107" x14ac:dyDescent="0.15">
      <c r="B78" s="1225"/>
      <c r="G78" s="1244"/>
      <c r="H78" s="1244"/>
      <c r="I78" s="1244"/>
      <c r="J78" s="1244"/>
      <c r="K78" s="1272"/>
      <c r="L78" s="1272"/>
      <c r="M78" s="1272"/>
      <c r="N78" s="1272"/>
      <c r="AN78" s="1250"/>
      <c r="AO78" s="1250"/>
      <c r="AP78" s="1250"/>
      <c r="AQ78" s="1250"/>
      <c r="AR78" s="1250"/>
      <c r="AS78" s="1250"/>
      <c r="AT78" s="1250"/>
      <c r="AU78" s="1250"/>
      <c r="AV78" s="1250"/>
      <c r="AW78" s="1250"/>
      <c r="AX78" s="1250"/>
      <c r="AY78" s="1250"/>
      <c r="AZ78" s="1250"/>
      <c r="BA78" s="1250"/>
      <c r="BB78" s="1254"/>
      <c r="BC78" s="1254"/>
      <c r="BD78" s="1254"/>
      <c r="BE78" s="1254"/>
      <c r="BF78" s="1254"/>
      <c r="BG78" s="1254"/>
      <c r="BH78" s="1254"/>
      <c r="BI78" s="1254"/>
      <c r="BJ78" s="1254"/>
      <c r="BK78" s="1254"/>
      <c r="BL78" s="1254"/>
      <c r="BM78" s="1254"/>
      <c r="BN78" s="1254"/>
      <c r="BO78" s="1254"/>
      <c r="BP78" s="1255"/>
      <c r="BQ78" s="1255"/>
      <c r="BR78" s="1255"/>
      <c r="BS78" s="1255"/>
      <c r="BT78" s="1255"/>
      <c r="BU78" s="1255"/>
      <c r="BV78" s="1255"/>
      <c r="BW78" s="1255"/>
      <c r="BX78" s="1255"/>
      <c r="BY78" s="1255"/>
      <c r="BZ78" s="1255"/>
      <c r="CA78" s="1255"/>
      <c r="CB78" s="1255"/>
      <c r="CC78" s="1255"/>
      <c r="CD78" s="1255"/>
      <c r="CE78" s="1255"/>
      <c r="CF78" s="1255"/>
      <c r="CG78" s="1255"/>
      <c r="CH78" s="1255"/>
      <c r="CI78" s="1255"/>
      <c r="CJ78" s="1255"/>
      <c r="CK78" s="1255"/>
      <c r="CL78" s="1255"/>
      <c r="CM78" s="1255"/>
      <c r="CN78" s="1255"/>
      <c r="CO78" s="1255"/>
      <c r="CP78" s="1255"/>
      <c r="CQ78" s="1255"/>
      <c r="CR78" s="1255"/>
      <c r="CS78" s="1255"/>
      <c r="CT78" s="1255"/>
      <c r="CU78" s="1255"/>
      <c r="CV78" s="1255"/>
      <c r="CW78" s="1255"/>
      <c r="CX78" s="1255"/>
      <c r="CY78" s="1255"/>
      <c r="CZ78" s="1255"/>
      <c r="DA78" s="1255"/>
      <c r="DB78" s="1255"/>
      <c r="DC78" s="1255"/>
    </row>
    <row r="79" spans="2:107" x14ac:dyDescent="0.15">
      <c r="B79" s="1225"/>
      <c r="G79" s="1244"/>
      <c r="H79" s="1244"/>
      <c r="I79" s="1257"/>
      <c r="J79" s="1257"/>
      <c r="K79" s="1273"/>
      <c r="L79" s="1273"/>
      <c r="M79" s="1273"/>
      <c r="N79" s="1273"/>
      <c r="AN79" s="1250"/>
      <c r="AO79" s="1250"/>
      <c r="AP79" s="1250"/>
      <c r="AQ79" s="1250"/>
      <c r="AR79" s="1250"/>
      <c r="AS79" s="1250"/>
      <c r="AT79" s="1250"/>
      <c r="AU79" s="1250"/>
      <c r="AV79" s="1250"/>
      <c r="AW79" s="1250"/>
      <c r="AX79" s="1250"/>
      <c r="AY79" s="1250"/>
      <c r="AZ79" s="1250"/>
      <c r="BA79" s="1250"/>
      <c r="BB79" s="1254" t="s">
        <v>567</v>
      </c>
      <c r="BC79" s="1254"/>
      <c r="BD79" s="1254"/>
      <c r="BE79" s="1254"/>
      <c r="BF79" s="1254"/>
      <c r="BG79" s="1254"/>
      <c r="BH79" s="1254"/>
      <c r="BI79" s="1254"/>
      <c r="BJ79" s="1254"/>
      <c r="BK79" s="1254"/>
      <c r="BL79" s="1254"/>
      <c r="BM79" s="1254"/>
      <c r="BN79" s="1254"/>
      <c r="BO79" s="1254"/>
      <c r="BP79" s="1255">
        <v>7.4</v>
      </c>
      <c r="BQ79" s="1255"/>
      <c r="BR79" s="1255"/>
      <c r="BS79" s="1255"/>
      <c r="BT79" s="1255"/>
      <c r="BU79" s="1255"/>
      <c r="BV79" s="1255"/>
      <c r="BW79" s="1255"/>
      <c r="BX79" s="1255">
        <v>7.5</v>
      </c>
      <c r="BY79" s="1255"/>
      <c r="BZ79" s="1255"/>
      <c r="CA79" s="1255"/>
      <c r="CB79" s="1255"/>
      <c r="CC79" s="1255"/>
      <c r="CD79" s="1255"/>
      <c r="CE79" s="1255"/>
      <c r="CF79" s="1255">
        <v>7.5</v>
      </c>
      <c r="CG79" s="1255"/>
      <c r="CH79" s="1255"/>
      <c r="CI79" s="1255"/>
      <c r="CJ79" s="1255"/>
      <c r="CK79" s="1255"/>
      <c r="CL79" s="1255"/>
      <c r="CM79" s="1255"/>
      <c r="CN79" s="1255">
        <v>7.7</v>
      </c>
      <c r="CO79" s="1255"/>
      <c r="CP79" s="1255"/>
      <c r="CQ79" s="1255"/>
      <c r="CR79" s="1255"/>
      <c r="CS79" s="1255"/>
      <c r="CT79" s="1255"/>
      <c r="CU79" s="1255"/>
      <c r="CV79" s="1255">
        <v>8</v>
      </c>
      <c r="CW79" s="1255"/>
      <c r="CX79" s="1255"/>
      <c r="CY79" s="1255"/>
      <c r="CZ79" s="1255"/>
      <c r="DA79" s="1255"/>
      <c r="DB79" s="1255"/>
      <c r="DC79" s="1255"/>
    </row>
    <row r="80" spans="2:107" x14ac:dyDescent="0.15">
      <c r="B80" s="1225"/>
      <c r="G80" s="1244"/>
      <c r="H80" s="1244"/>
      <c r="I80" s="1257"/>
      <c r="J80" s="1257"/>
      <c r="K80" s="1273"/>
      <c r="L80" s="1273"/>
      <c r="M80" s="1273"/>
      <c r="N80" s="1273"/>
      <c r="AN80" s="1250"/>
      <c r="AO80" s="1250"/>
      <c r="AP80" s="1250"/>
      <c r="AQ80" s="1250"/>
      <c r="AR80" s="1250"/>
      <c r="AS80" s="1250"/>
      <c r="AT80" s="1250"/>
      <c r="AU80" s="1250"/>
      <c r="AV80" s="1250"/>
      <c r="AW80" s="1250"/>
      <c r="AX80" s="1250"/>
      <c r="AY80" s="1250"/>
      <c r="AZ80" s="1250"/>
      <c r="BA80" s="1250"/>
      <c r="BB80" s="1254"/>
      <c r="BC80" s="1254"/>
      <c r="BD80" s="1254"/>
      <c r="BE80" s="1254"/>
      <c r="BF80" s="1254"/>
      <c r="BG80" s="1254"/>
      <c r="BH80" s="1254"/>
      <c r="BI80" s="1254"/>
      <c r="BJ80" s="1254"/>
      <c r="BK80" s="1254"/>
      <c r="BL80" s="1254"/>
      <c r="BM80" s="1254"/>
      <c r="BN80" s="1254"/>
      <c r="BO80" s="1254"/>
      <c r="BP80" s="1255"/>
      <c r="BQ80" s="1255"/>
      <c r="BR80" s="1255"/>
      <c r="BS80" s="1255"/>
      <c r="BT80" s="1255"/>
      <c r="BU80" s="1255"/>
      <c r="BV80" s="1255"/>
      <c r="BW80" s="1255"/>
      <c r="BX80" s="1255"/>
      <c r="BY80" s="1255"/>
      <c r="BZ80" s="1255"/>
      <c r="CA80" s="1255"/>
      <c r="CB80" s="1255"/>
      <c r="CC80" s="1255"/>
      <c r="CD80" s="1255"/>
      <c r="CE80" s="1255"/>
      <c r="CF80" s="1255"/>
      <c r="CG80" s="1255"/>
      <c r="CH80" s="1255"/>
      <c r="CI80" s="1255"/>
      <c r="CJ80" s="1255"/>
      <c r="CK80" s="1255"/>
      <c r="CL80" s="1255"/>
      <c r="CM80" s="1255"/>
      <c r="CN80" s="1255"/>
      <c r="CO80" s="1255"/>
      <c r="CP80" s="1255"/>
      <c r="CQ80" s="1255"/>
      <c r="CR80" s="1255"/>
      <c r="CS80" s="1255"/>
      <c r="CT80" s="1255"/>
      <c r="CU80" s="1255"/>
      <c r="CV80" s="1255"/>
      <c r="CW80" s="1255"/>
      <c r="CX80" s="1255"/>
      <c r="CY80" s="1255"/>
      <c r="CZ80" s="1255"/>
      <c r="DA80" s="1255"/>
      <c r="DB80" s="1255"/>
      <c r="DC80" s="1255"/>
    </row>
    <row r="81" spans="2:109" x14ac:dyDescent="0.15">
      <c r="B81" s="1225"/>
    </row>
    <row r="82" spans="2:109" ht="17.25" x14ac:dyDescent="0.15">
      <c r="B82" s="1225"/>
      <c r="K82" s="1274"/>
      <c r="L82" s="1274"/>
      <c r="M82" s="1274"/>
      <c r="N82" s="1274"/>
      <c r="AQ82" s="1274"/>
      <c r="AR82" s="1274"/>
      <c r="AS82" s="1274"/>
      <c r="AT82" s="1274"/>
      <c r="BC82" s="1274"/>
      <c r="BD82" s="1274"/>
      <c r="BE82" s="1274"/>
      <c r="BF82" s="1274"/>
      <c r="BO82" s="1274"/>
      <c r="BP82" s="1274"/>
      <c r="BQ82" s="1274"/>
      <c r="BR82" s="1274"/>
      <c r="CA82" s="1274"/>
      <c r="CB82" s="1274"/>
      <c r="CC82" s="1274"/>
      <c r="CD82" s="1274"/>
      <c r="CM82" s="1274"/>
      <c r="CN82" s="1274"/>
      <c r="CO82" s="1274"/>
      <c r="CP82" s="1274"/>
      <c r="CY82" s="1274"/>
      <c r="CZ82" s="1274"/>
      <c r="DA82" s="1274"/>
      <c r="DB82" s="1274"/>
      <c r="DC82" s="1274"/>
    </row>
    <row r="83" spans="2:109" x14ac:dyDescent="0.15">
      <c r="B83" s="1227"/>
      <c r="C83" s="1228"/>
      <c r="D83" s="1228"/>
      <c r="E83" s="1228"/>
      <c r="F83" s="1228"/>
      <c r="G83" s="1228"/>
      <c r="H83" s="1228"/>
      <c r="I83" s="1228"/>
      <c r="J83" s="1228"/>
      <c r="K83" s="1228"/>
      <c r="L83" s="1228"/>
      <c r="M83" s="1228"/>
      <c r="N83" s="1228"/>
      <c r="O83" s="1228"/>
      <c r="P83" s="1228"/>
      <c r="Q83" s="1228"/>
      <c r="R83" s="1228"/>
      <c r="S83" s="1228"/>
      <c r="T83" s="1228"/>
      <c r="U83" s="1228"/>
      <c r="V83" s="1228"/>
      <c r="W83" s="1228"/>
      <c r="X83" s="1228"/>
      <c r="Y83" s="1228"/>
      <c r="Z83" s="1228"/>
      <c r="AA83" s="1228"/>
      <c r="AB83" s="1228"/>
      <c r="AC83" s="1228"/>
      <c r="AD83" s="1228"/>
      <c r="AE83" s="1228"/>
      <c r="AF83" s="1228"/>
      <c r="AG83" s="1228"/>
      <c r="AH83" s="1228"/>
      <c r="AI83" s="1228"/>
      <c r="AJ83" s="1228"/>
      <c r="AK83" s="1228"/>
      <c r="AL83" s="1228"/>
      <c r="AM83" s="1228"/>
      <c r="AN83" s="1228"/>
      <c r="AO83" s="1228"/>
      <c r="AP83" s="1228"/>
      <c r="AQ83" s="1228"/>
      <c r="AR83" s="1228"/>
      <c r="AS83" s="1228"/>
      <c r="AT83" s="1228"/>
      <c r="AU83" s="1228"/>
      <c r="AV83" s="1228"/>
      <c r="AW83" s="1228"/>
      <c r="AX83" s="1228"/>
      <c r="AY83" s="1228"/>
      <c r="AZ83" s="1228"/>
      <c r="BA83" s="1228"/>
      <c r="BB83" s="1228"/>
      <c r="BC83" s="1228"/>
      <c r="BD83" s="1228"/>
      <c r="BE83" s="1228"/>
      <c r="BF83" s="1228"/>
      <c r="BG83" s="1228"/>
      <c r="BH83" s="1228"/>
      <c r="BI83" s="1228"/>
      <c r="BJ83" s="1228"/>
      <c r="BK83" s="1228"/>
      <c r="BL83" s="1228"/>
      <c r="BM83" s="1228"/>
      <c r="BN83" s="1228"/>
      <c r="BO83" s="1228"/>
      <c r="BP83" s="1228"/>
      <c r="BQ83" s="1228"/>
      <c r="BR83" s="1228"/>
      <c r="BS83" s="1228"/>
      <c r="BT83" s="1228"/>
      <c r="BU83" s="1228"/>
      <c r="BV83" s="1228"/>
      <c r="BW83" s="1228"/>
      <c r="BX83" s="1228"/>
      <c r="BY83" s="1228"/>
      <c r="BZ83" s="1228"/>
      <c r="CA83" s="1228"/>
      <c r="CB83" s="1228"/>
      <c r="CC83" s="1228"/>
      <c r="CD83" s="1228"/>
      <c r="CE83" s="1228"/>
      <c r="CF83" s="1228"/>
      <c r="CG83" s="1228"/>
      <c r="CH83" s="1228"/>
      <c r="CI83" s="1228"/>
      <c r="CJ83" s="1228"/>
      <c r="CK83" s="1228"/>
      <c r="CL83" s="1228"/>
      <c r="CM83" s="1228"/>
      <c r="CN83" s="1228"/>
      <c r="CO83" s="1228"/>
      <c r="CP83" s="1228"/>
      <c r="CQ83" s="1228"/>
      <c r="CR83" s="1228"/>
      <c r="CS83" s="1228"/>
      <c r="CT83" s="1228"/>
      <c r="CU83" s="1228"/>
      <c r="CV83" s="1228"/>
      <c r="CW83" s="1228"/>
      <c r="CX83" s="1228"/>
      <c r="CY83" s="1228"/>
      <c r="CZ83" s="1228"/>
      <c r="DA83" s="1228"/>
      <c r="DB83" s="1228"/>
      <c r="DC83" s="1228"/>
      <c r="DD83" s="1229"/>
    </row>
    <row r="84" spans="2:109" x14ac:dyDescent="0.15">
      <c r="DD84" s="1219"/>
      <c r="DE84" s="1219"/>
    </row>
    <row r="85" spans="2:109" x14ac:dyDescent="0.15">
      <c r="DD85" s="1219"/>
      <c r="DE85" s="1219"/>
    </row>
  </sheetData>
  <sheetProtection algorithmName="SHA-512" hashValue="9Bc+qfq5A48nRUtgVlXswmeJy6Jbo8PUG7DAuLokmAj4BKvj1ygHCnv0r8wrZoX2lxP+GadkEnVGVobljuu1qg==" saltValue="Eia5YxrtJeObp6850w6wJA=="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5D8B9A-D97F-4FBE-838E-81586CFDE974}">
  <sheetPr>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475</v>
      </c>
    </row>
  </sheetData>
  <sheetProtection algorithmName="SHA-512" hashValue="r8pbuzjJ4nOlA6nEAoEQ5DH07mOKEEPvPmGv1ryxTWaPeD9+qsWnrioreY8JRnJ3HcrILEkmOr8zZNTtyeWtOg==" saltValue="jsLzJ4vAWEMGyNFJaHtH+w=="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5D765E-28FC-436A-9D5F-08EF64D122BD}">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475</v>
      </c>
    </row>
  </sheetData>
  <sheetProtection algorithmName="SHA-512" hashValue="MRreDHHeZVwfNtGEvLki6gi9XE3VG7/ZPQ93f6xYLFkIlr08VOFeh7oKs8zc9k15+yZ+84NQYYxZOOsJpAUB8w==" saltValue="CW6fMuLS7saPmxD1GqgI8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524</v>
      </c>
      <c r="G2" s="139"/>
      <c r="H2" s="140"/>
    </row>
    <row r="3" spans="1:8" x14ac:dyDescent="0.15">
      <c r="A3" s="136" t="s">
        <v>517</v>
      </c>
      <c r="B3" s="141"/>
      <c r="C3" s="142"/>
      <c r="D3" s="143">
        <v>297626</v>
      </c>
      <c r="E3" s="144"/>
      <c r="F3" s="145">
        <v>301035</v>
      </c>
      <c r="G3" s="146"/>
      <c r="H3" s="147"/>
    </row>
    <row r="4" spans="1:8" x14ac:dyDescent="0.15">
      <c r="A4" s="148"/>
      <c r="B4" s="149"/>
      <c r="C4" s="150"/>
      <c r="D4" s="151">
        <v>92642</v>
      </c>
      <c r="E4" s="152"/>
      <c r="F4" s="153">
        <v>154376</v>
      </c>
      <c r="G4" s="154"/>
      <c r="H4" s="155"/>
    </row>
    <row r="5" spans="1:8" x14ac:dyDescent="0.15">
      <c r="A5" s="136" t="s">
        <v>519</v>
      </c>
      <c r="B5" s="141"/>
      <c r="C5" s="142"/>
      <c r="D5" s="143">
        <v>206904</v>
      </c>
      <c r="E5" s="144"/>
      <c r="F5" s="145">
        <v>277467</v>
      </c>
      <c r="G5" s="146"/>
      <c r="H5" s="147"/>
    </row>
    <row r="6" spans="1:8" x14ac:dyDescent="0.15">
      <c r="A6" s="148"/>
      <c r="B6" s="149"/>
      <c r="C6" s="150"/>
      <c r="D6" s="151">
        <v>112383</v>
      </c>
      <c r="E6" s="152"/>
      <c r="F6" s="153">
        <v>128378</v>
      </c>
      <c r="G6" s="154"/>
      <c r="H6" s="155"/>
    </row>
    <row r="7" spans="1:8" x14ac:dyDescent="0.15">
      <c r="A7" s="136" t="s">
        <v>520</v>
      </c>
      <c r="B7" s="141"/>
      <c r="C7" s="142"/>
      <c r="D7" s="143">
        <v>254094</v>
      </c>
      <c r="E7" s="144"/>
      <c r="F7" s="145">
        <v>282256</v>
      </c>
      <c r="G7" s="146"/>
      <c r="H7" s="147"/>
    </row>
    <row r="8" spans="1:8" x14ac:dyDescent="0.15">
      <c r="A8" s="148"/>
      <c r="B8" s="149"/>
      <c r="C8" s="150"/>
      <c r="D8" s="151">
        <v>83479</v>
      </c>
      <c r="E8" s="152"/>
      <c r="F8" s="153">
        <v>145453</v>
      </c>
      <c r="G8" s="154"/>
      <c r="H8" s="155"/>
    </row>
    <row r="9" spans="1:8" x14ac:dyDescent="0.15">
      <c r="A9" s="136" t="s">
        <v>521</v>
      </c>
      <c r="B9" s="141"/>
      <c r="C9" s="142"/>
      <c r="D9" s="143">
        <v>431663</v>
      </c>
      <c r="E9" s="144"/>
      <c r="F9" s="145">
        <v>295341</v>
      </c>
      <c r="G9" s="146"/>
      <c r="H9" s="147"/>
    </row>
    <row r="10" spans="1:8" x14ac:dyDescent="0.15">
      <c r="A10" s="148"/>
      <c r="B10" s="149"/>
      <c r="C10" s="150"/>
      <c r="D10" s="151">
        <v>166923</v>
      </c>
      <c r="E10" s="152"/>
      <c r="F10" s="153">
        <v>137402</v>
      </c>
      <c r="G10" s="154"/>
      <c r="H10" s="155"/>
    </row>
    <row r="11" spans="1:8" x14ac:dyDescent="0.15">
      <c r="A11" s="136" t="s">
        <v>522</v>
      </c>
      <c r="B11" s="141"/>
      <c r="C11" s="142"/>
      <c r="D11" s="143">
        <v>455883</v>
      </c>
      <c r="E11" s="144"/>
      <c r="F11" s="145">
        <v>292845</v>
      </c>
      <c r="G11" s="146"/>
      <c r="H11" s="147"/>
    </row>
    <row r="12" spans="1:8" x14ac:dyDescent="0.15">
      <c r="A12" s="148"/>
      <c r="B12" s="149"/>
      <c r="C12" s="156"/>
      <c r="D12" s="151">
        <v>208233</v>
      </c>
      <c r="E12" s="152"/>
      <c r="F12" s="153">
        <v>143187</v>
      </c>
      <c r="G12" s="154"/>
      <c r="H12" s="155"/>
    </row>
    <row r="13" spans="1:8" x14ac:dyDescent="0.15">
      <c r="A13" s="136"/>
      <c r="B13" s="141"/>
      <c r="C13" s="157"/>
      <c r="D13" s="158">
        <v>329234</v>
      </c>
      <c r="E13" s="159"/>
      <c r="F13" s="160">
        <v>289789</v>
      </c>
      <c r="G13" s="161"/>
      <c r="H13" s="147"/>
    </row>
    <row r="14" spans="1:8" x14ac:dyDescent="0.15">
      <c r="A14" s="148"/>
      <c r="B14" s="149"/>
      <c r="C14" s="150"/>
      <c r="D14" s="151">
        <v>132732</v>
      </c>
      <c r="E14" s="152"/>
      <c r="F14" s="153">
        <v>141759</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2.58</v>
      </c>
      <c r="C19" s="162">
        <f>ROUND(VALUE(SUBSTITUTE(実質収支比率等に係る経年分析!G$48,"▲","-")),2)</f>
        <v>6.8</v>
      </c>
      <c r="D19" s="162">
        <f>ROUND(VALUE(SUBSTITUTE(実質収支比率等に係る経年分析!H$48,"▲","-")),2)</f>
        <v>9</v>
      </c>
      <c r="E19" s="162">
        <f>ROUND(VALUE(SUBSTITUTE(実質収支比率等に係る経年分析!I$48,"▲","-")),2)</f>
        <v>1.87</v>
      </c>
      <c r="F19" s="162">
        <f>ROUND(VALUE(SUBSTITUTE(実質収支比率等に係る経年分析!J$48,"▲","-")),2)</f>
        <v>1.76</v>
      </c>
    </row>
    <row r="20" spans="1:11" x14ac:dyDescent="0.15">
      <c r="A20" s="162" t="s">
        <v>53</v>
      </c>
      <c r="B20" s="162">
        <f>ROUND(VALUE(SUBSTITUTE(実質収支比率等に係る経年分析!F$47,"▲","-")),2)</f>
        <v>27.54</v>
      </c>
      <c r="C20" s="162">
        <f>ROUND(VALUE(SUBSTITUTE(実質収支比率等に係る経年分析!G$47,"▲","-")),2)</f>
        <v>25.31</v>
      </c>
      <c r="D20" s="162">
        <f>ROUND(VALUE(SUBSTITUTE(実質収支比率等に係る経年分析!H$47,"▲","-")),2)</f>
        <v>26.22</v>
      </c>
      <c r="E20" s="162">
        <f>ROUND(VALUE(SUBSTITUTE(実質収支比率等に係る経年分析!I$47,"▲","-")),2)</f>
        <v>24.24</v>
      </c>
      <c r="F20" s="162">
        <f>ROUND(VALUE(SUBSTITUTE(実質収支比率等に係る経年分析!J$47,"▲","-")),2)</f>
        <v>20.94</v>
      </c>
    </row>
    <row r="21" spans="1:11" x14ac:dyDescent="0.15">
      <c r="A21" s="162" t="s">
        <v>54</v>
      </c>
      <c r="B21" s="162">
        <f>IF(ISNUMBER(VALUE(SUBSTITUTE(実質収支比率等に係る経年分析!F$49,"▲","-"))),ROUND(VALUE(SUBSTITUTE(実質収支比率等に係る経年分析!F$49,"▲","-")),2),NA())</f>
        <v>-1.32</v>
      </c>
      <c r="C21" s="162">
        <f>IF(ISNUMBER(VALUE(SUBSTITUTE(実質収支比率等に係る経年分析!G$49,"▲","-"))),ROUND(VALUE(SUBSTITUTE(実質収支比率等に係る経年分析!G$49,"▲","-")),2),NA())</f>
        <v>4.4400000000000004</v>
      </c>
      <c r="D21" s="162">
        <f>IF(ISNUMBER(VALUE(SUBSTITUTE(実質収支比率等に係る経年分析!H$49,"▲","-"))),ROUND(VALUE(SUBSTITUTE(実質収支比率等に係る経年分析!H$49,"▲","-")),2),NA())</f>
        <v>-1.7</v>
      </c>
      <c r="E21" s="162">
        <f>IF(ISNUMBER(VALUE(SUBSTITUTE(実質収支比率等に係る経年分析!I$49,"▲","-"))),ROUND(VALUE(SUBSTITUTE(実質収支比率等に係る経年分析!I$49,"▲","-")),2),NA())</f>
        <v>-14.97</v>
      </c>
      <c r="F21" s="162">
        <f>IF(ISNUMBER(VALUE(SUBSTITUTE(実質収支比率等に係る経年分析!J$49,"▲","-"))),ROUND(VALUE(SUBSTITUTE(実質収支比率等に係る経年分析!J$49,"▲","-")),2),NA())</f>
        <v>-2.68</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0.8</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15">
      <c r="A30" s="163" t="e">
        <f>IF(連結実質赤字比率に係る赤字・黒字の構成分析!C$40="",NA(),連結実質赤字比率に係る赤字・黒字の構成分析!C$40)</f>
        <v>#N/A</v>
      </c>
      <c r="B30" s="163" t="e">
        <f>IF(ROUND(VALUE(SUBSTITUTE(連結実質赤字比率に係る赤字・黒字の構成分析!F$40,"▲", "-")), 2) &lt; 0, ABS(ROUND(VALUE(SUBSTITUTE(連結実質赤字比率に係る赤字・黒字の構成分析!F$40,"▲", "-")), 2)), NA())</f>
        <v>#VALUE!</v>
      </c>
      <c r="C30" s="163" t="e">
        <f>IF(ROUND(VALUE(SUBSTITUTE(連結実質赤字比率に係る赤字・黒字の構成分析!F$40,"▲", "-")), 2) &gt;= 0, ABS(ROUND(VALUE(SUBSTITUTE(連結実質赤字比率に係る赤字・黒字の構成分析!F$40,"▲", "-")), 2)), NA())</f>
        <v>#VALUE!</v>
      </c>
      <c r="D30" s="163" t="e">
        <f>IF(ROUND(VALUE(SUBSTITUTE(連結実質赤字比率に係る赤字・黒字の構成分析!G$40,"▲", "-")), 2) &lt; 0, ABS(ROUND(VALUE(SUBSTITUTE(連結実質赤字比率に係る赤字・黒字の構成分析!G$40,"▲", "-")), 2)), NA())</f>
        <v>#VALUE!</v>
      </c>
      <c r="E30" s="163" t="e">
        <f>IF(ROUND(VALUE(SUBSTITUTE(連結実質赤字比率に係る赤字・黒字の構成分析!G$40,"▲", "-")), 2) &gt;= 0, ABS(ROUND(VALUE(SUBSTITUTE(連結実質赤字比率に係る赤字・黒字の構成分析!G$40,"▲", "-")), 2)), NA())</f>
        <v>#VALUE!</v>
      </c>
      <c r="F30" s="163" t="e">
        <f>IF(ROUND(VALUE(SUBSTITUTE(連結実質赤字比率に係る赤字・黒字の構成分析!H$40,"▲", "-")), 2) &lt; 0, ABS(ROUND(VALUE(SUBSTITUTE(連結実質赤字比率に係る赤字・黒字の構成分析!H$40,"▲", "-")), 2)), NA())</f>
        <v>#VALUE!</v>
      </c>
      <c r="G30" s="163" t="e">
        <f>IF(ROUND(VALUE(SUBSTITUTE(連結実質赤字比率に係る赤字・黒字の構成分析!H$40,"▲", "-")), 2) &gt;= 0, ABS(ROUND(VALUE(SUBSTITUTE(連結実質赤字比率に係る赤字・黒字の構成分析!H$40,"▲", "-")), 2)), NA())</f>
        <v>#VALUE!</v>
      </c>
      <c r="H30" s="163" t="e">
        <f>IF(ROUND(VALUE(SUBSTITUTE(連結実質赤字比率に係る赤字・黒字の構成分析!I$40,"▲", "-")), 2) &lt; 0, ABS(ROUND(VALUE(SUBSTITUTE(連結実質赤字比率に係る赤字・黒字の構成分析!I$40,"▲", "-")), 2)), NA())</f>
        <v>#VALUE!</v>
      </c>
      <c r="I30" s="163" t="e">
        <f>IF(ROUND(VALUE(SUBSTITUTE(連結実質赤字比率に係る赤字・黒字の構成分析!I$40,"▲", "-")), 2) &gt;= 0, ABS(ROUND(VALUE(SUBSTITUTE(連結実質赤字比率に係る赤字・黒字の構成分析!I$40,"▲", "-")), 2)), NA())</f>
        <v>#VALUE!</v>
      </c>
      <c r="J30" s="163" t="e">
        <f>IF(ROUND(VALUE(SUBSTITUTE(連結実質赤字比率に係る赤字・黒字の構成分析!J$40,"▲", "-")), 2) &lt; 0, ABS(ROUND(VALUE(SUBSTITUTE(連結実質赤字比率に係る赤字・黒字の構成分析!J$40,"▲", "-")), 2)), NA())</f>
        <v>#VALUE!</v>
      </c>
      <c r="K30" s="163" t="e">
        <f>IF(ROUND(VALUE(SUBSTITUTE(連結実質赤字比率に係る赤字・黒字の構成分析!J$40,"▲", "-")), 2) &gt;= 0, ABS(ROUND(VALUE(SUBSTITUTE(連結実質赤字比率に係る赤字・黒字の構成分析!J$40,"▲", "-")), 2)), NA())</f>
        <v>#VALUE!</v>
      </c>
    </row>
    <row r="31" spans="1:11" x14ac:dyDescent="0.15">
      <c r="A31" s="163" t="str">
        <f>IF(連結実質赤字比率に係る赤字・黒字の構成分析!C$39="",NA(),連結実質赤字比率に係る赤字・黒字の構成分析!C$39)</f>
        <v>国民健康保険診療所特別会計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v>
      </c>
    </row>
    <row r="32" spans="1:11" x14ac:dyDescent="0.15">
      <c r="A32" s="163" t="str">
        <f>IF(連結実質赤字比率に係る赤字・黒字の構成分析!C$38="",NA(),連結実質赤字比率に係る赤字・黒字の構成分析!C$38)</f>
        <v>後期高齢者医療特別会計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v>
      </c>
    </row>
    <row r="33" spans="1:16" x14ac:dyDescent="0.15">
      <c r="A33" s="163" t="str">
        <f>IF(連結実質赤字比率に係る赤字・黒字の構成分析!C$37="",NA(),連結実質赤字比率に係る赤字・黒字の構成分析!C$37)</f>
        <v>国民健康保険事業特別会計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0</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0</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0</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v>
      </c>
    </row>
    <row r="34" spans="1:16" x14ac:dyDescent="0.15">
      <c r="A34" s="163" t="str">
        <f>IF(連結実質赤字比率に係る赤字・黒字の構成分析!C$36="",NA(),連結実質赤字比率に係る赤字・黒字の構成分析!C$36)</f>
        <v>下水道事業会計</v>
      </c>
      <c r="B34" s="163" t="e">
        <f>IF(ROUND(VALUE(SUBSTITUTE(連結実質赤字比率に係る赤字・黒字の構成分析!F$36,"▲", "-")), 2) &lt; 0, ABS(ROUND(VALUE(SUBSTITUTE(連結実質赤字比率に係る赤字・黒字の構成分析!F$36,"▲", "-")), 2)), NA())</f>
        <v>#VALUE!</v>
      </c>
      <c r="C34" s="163" t="e">
        <f>IF(ROUND(VALUE(SUBSTITUTE(連結実質赤字比率に係る赤字・黒字の構成分析!F$36,"▲", "-")), 2) &gt;= 0, ABS(ROUND(VALUE(SUBSTITUTE(連結実質赤字比率に係る赤字・黒字の構成分析!F$36,"▲", "-")), 2)), NA())</f>
        <v>#VALUE!</v>
      </c>
      <c r="D34" s="163" t="e">
        <f>IF(ROUND(VALUE(SUBSTITUTE(連結実質赤字比率に係る赤字・黒字の構成分析!G$36,"▲", "-")), 2) &lt; 0, ABS(ROUND(VALUE(SUBSTITUTE(連結実質赤字比率に係る赤字・黒字の構成分析!G$36,"▲", "-")), 2)), NA())</f>
        <v>#VALUE!</v>
      </c>
      <c r="E34" s="163" t="e">
        <f>IF(ROUND(VALUE(SUBSTITUTE(連結実質赤字比率に係る赤字・黒字の構成分析!G$36,"▲", "-")), 2) &gt;= 0, ABS(ROUND(VALUE(SUBSTITUTE(連結実質赤字比率に係る赤字・黒字の構成分析!G$36,"▲", "-")), 2)), NA())</f>
        <v>#VALUE!</v>
      </c>
      <c r="F34" s="163" t="e">
        <f>IF(ROUND(VALUE(SUBSTITUTE(連結実質赤字比率に係る赤字・黒字の構成分析!H$36,"▲", "-")), 2) &lt; 0, ABS(ROUND(VALUE(SUBSTITUTE(連結実質赤字比率に係る赤字・黒字の構成分析!H$36,"▲", "-")), 2)), NA())</f>
        <v>#VALUE!</v>
      </c>
      <c r="G34" s="163" t="e">
        <f>IF(ROUND(VALUE(SUBSTITUTE(連結実質赤字比率に係る赤字・黒字の構成分析!H$36,"▲", "-")), 2) &gt;= 0, ABS(ROUND(VALUE(SUBSTITUTE(連結実質赤字比率に係る赤字・黒字の構成分析!H$36,"▲", "-")), 2)), NA())</f>
        <v>#VALUE!</v>
      </c>
      <c r="H34" s="163" t="e">
        <f>IF(ROUND(VALUE(SUBSTITUTE(連結実質赤字比率に係る赤字・黒字の構成分析!I$36,"▲", "-")), 2) &lt; 0, ABS(ROUND(VALUE(SUBSTITUTE(連結実質赤字比率に係る赤字・黒字の構成分析!I$36,"▲", "-")), 2)), NA())</f>
        <v>#VALUE!</v>
      </c>
      <c r="I34" s="163" t="e">
        <f>IF(ROUND(VALUE(SUBSTITUTE(連結実質赤字比率に係る赤字・黒字の構成分析!I$36,"▲", "-")), 2) &gt;= 0, ABS(ROUND(VALUE(SUBSTITUTE(連結実質赤字比率に係る赤字・黒字の構成分析!I$36,"▲", "-")), 2)), NA())</f>
        <v>#VALUE!</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0.31</v>
      </c>
    </row>
    <row r="35" spans="1:16" x14ac:dyDescent="0.15">
      <c r="A35" s="163" t="str">
        <f>IF(連結実質赤字比率に係る赤字・黒字の構成分析!C$35="",NA(),連結実質赤字比率に係る赤字・黒字の構成分析!C$35)</f>
        <v>水道事業会計</v>
      </c>
      <c r="B35" s="163" t="e">
        <f>IF(ROUND(VALUE(SUBSTITUTE(連結実質赤字比率に係る赤字・黒字の構成分析!F$35,"▲", "-")), 2) &lt; 0, ABS(ROUND(VALUE(SUBSTITUTE(連結実質赤字比率に係る赤字・黒字の構成分析!F$35,"▲", "-")), 2)), NA())</f>
        <v>#VALUE!</v>
      </c>
      <c r="C35" s="163" t="e">
        <f>IF(ROUND(VALUE(SUBSTITUTE(連結実質赤字比率に係る赤字・黒字の構成分析!F$35,"▲", "-")), 2) &gt;= 0, ABS(ROUND(VALUE(SUBSTITUTE(連結実質赤字比率に係る赤字・黒字の構成分析!F$35,"▲", "-")), 2)), NA())</f>
        <v>#VALUE!</v>
      </c>
      <c r="D35" s="163" t="e">
        <f>IF(ROUND(VALUE(SUBSTITUTE(連結実質赤字比率に係る赤字・黒字の構成分析!G$35,"▲", "-")), 2) &lt; 0, ABS(ROUND(VALUE(SUBSTITUTE(連結実質赤字比率に係る赤字・黒字の構成分析!G$35,"▲", "-")), 2)), NA())</f>
        <v>#VALUE!</v>
      </c>
      <c r="E35" s="163" t="e">
        <f>IF(ROUND(VALUE(SUBSTITUTE(連結実質赤字比率に係る赤字・黒字の構成分析!G$35,"▲", "-")), 2) &gt;= 0, ABS(ROUND(VALUE(SUBSTITUTE(連結実質赤字比率に係る赤字・黒字の構成分析!G$35,"▲", "-")), 2)), NA())</f>
        <v>#VALUE!</v>
      </c>
      <c r="F35" s="163" t="e">
        <f>IF(ROUND(VALUE(SUBSTITUTE(連結実質赤字比率に係る赤字・黒字の構成分析!H$35,"▲", "-")), 2) &lt; 0, ABS(ROUND(VALUE(SUBSTITUTE(連結実質赤字比率に係る赤字・黒字の構成分析!H$35,"▲", "-")), 2)), NA())</f>
        <v>#VALUE!</v>
      </c>
      <c r="G35" s="163" t="e">
        <f>IF(ROUND(VALUE(SUBSTITUTE(連結実質赤字比率に係る赤字・黒字の構成分析!H$35,"▲", "-")), 2) &gt;= 0, ABS(ROUND(VALUE(SUBSTITUTE(連結実質赤字比率に係る赤字・黒字の構成分析!H$35,"▲", "-")), 2)), NA())</f>
        <v>#VALUE!</v>
      </c>
      <c r="H35" s="163" t="e">
        <f>IF(ROUND(VALUE(SUBSTITUTE(連結実質赤字比率に係る赤字・黒字の構成分析!I$35,"▲", "-")), 2) &lt; 0, ABS(ROUND(VALUE(SUBSTITUTE(連結実質赤字比率に係る赤字・黒字の構成分析!I$35,"▲", "-")), 2)), NA())</f>
        <v>#VALUE!</v>
      </c>
      <c r="I35" s="163" t="e">
        <f>IF(ROUND(VALUE(SUBSTITUTE(連結実質赤字比率に係る赤字・黒字の構成分析!I$35,"▲", "-")), 2) &gt;= 0, ABS(ROUND(VALUE(SUBSTITUTE(連結実質赤字比率に係る赤字・黒字の構成分析!I$35,"▲", "-")), 2)), NA())</f>
        <v>#VALUE!</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0.88</v>
      </c>
    </row>
    <row r="36" spans="1:16" x14ac:dyDescent="0.15">
      <c r="A36" s="163" t="str">
        <f>IF(連結実質赤字比率に係る赤字・黒字の構成分析!C$34="",NA(),連結実質赤字比率に係る赤字・黒字の構成分析!C$34)</f>
        <v>一般会計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2.57</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6.8</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9</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1.87</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1.76</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414</v>
      </c>
      <c r="E42" s="164"/>
      <c r="F42" s="164"/>
      <c r="G42" s="164">
        <f>'実質公債費比率（分子）の構造'!L$52</f>
        <v>415</v>
      </c>
      <c r="H42" s="164"/>
      <c r="I42" s="164"/>
      <c r="J42" s="164">
        <f>'実質公債費比率（分子）の構造'!M$52</f>
        <v>432</v>
      </c>
      <c r="K42" s="164"/>
      <c r="L42" s="164"/>
      <c r="M42" s="164">
        <f>'実質公債費比率（分子）の構造'!N$52</f>
        <v>385</v>
      </c>
      <c r="N42" s="164"/>
      <c r="O42" s="164"/>
      <c r="P42" s="164">
        <f>'実質公債費比率（分子）の構造'!O$52</f>
        <v>389</v>
      </c>
    </row>
    <row r="43" spans="1:16" x14ac:dyDescent="0.15">
      <c r="A43" s="164" t="s">
        <v>16</v>
      </c>
      <c r="B43" s="164">
        <f>'実質公債費比率（分子）の構造'!K$51</f>
        <v>0</v>
      </c>
      <c r="C43" s="164"/>
      <c r="D43" s="164"/>
      <c r="E43" s="164">
        <f>'実質公債費比率（分子）の構造'!L$51</f>
        <v>0</v>
      </c>
      <c r="F43" s="164"/>
      <c r="G43" s="164"/>
      <c r="H43" s="164">
        <f>'実質公債費比率（分子）の構造'!M$51</f>
        <v>0</v>
      </c>
      <c r="I43" s="164"/>
      <c r="J43" s="164"/>
      <c r="K43" s="164">
        <f>'実質公債費比率（分子）の構造'!N$51</f>
        <v>1</v>
      </c>
      <c r="L43" s="164"/>
      <c r="M43" s="164"/>
      <c r="N43" s="164">
        <f>'実質公債費比率（分子）の構造'!O$51</f>
        <v>1</v>
      </c>
      <c r="O43" s="164"/>
      <c r="P43" s="164"/>
    </row>
    <row r="44" spans="1:16" x14ac:dyDescent="0.15">
      <c r="A44" s="164" t="s">
        <v>62</v>
      </c>
      <c r="B44" s="164">
        <f>'実質公債費比率（分子）の構造'!K$50</f>
        <v>6</v>
      </c>
      <c r="C44" s="164"/>
      <c r="D44" s="164"/>
      <c r="E44" s="164">
        <f>'実質公債費比率（分子）の構造'!L$50</f>
        <v>6</v>
      </c>
      <c r="F44" s="164"/>
      <c r="G44" s="164"/>
      <c r="H44" s="164">
        <f>'実質公債費比率（分子）の構造'!M$50</f>
        <v>0</v>
      </c>
      <c r="I44" s="164"/>
      <c r="J44" s="164"/>
      <c r="K44" s="164">
        <f>'実質公債費比率（分子）の構造'!N$50</f>
        <v>0</v>
      </c>
      <c r="L44" s="164"/>
      <c r="M44" s="164"/>
      <c r="N44" s="164">
        <f>'実質公債費比率（分子）の構造'!O$50</f>
        <v>0</v>
      </c>
      <c r="O44" s="164"/>
      <c r="P44" s="164"/>
    </row>
    <row r="45" spans="1:16" x14ac:dyDescent="0.15">
      <c r="A45" s="164" t="s">
        <v>63</v>
      </c>
      <c r="B45" s="164">
        <f>'実質公債費比率（分子）の構造'!K$49</f>
        <v>7</v>
      </c>
      <c r="C45" s="164"/>
      <c r="D45" s="164"/>
      <c r="E45" s="164">
        <f>'実質公債費比率（分子）の構造'!L$49</f>
        <v>7</v>
      </c>
      <c r="F45" s="164"/>
      <c r="G45" s="164"/>
      <c r="H45" s="164">
        <f>'実質公債費比率（分子）の構造'!M$49</f>
        <v>7</v>
      </c>
      <c r="I45" s="164"/>
      <c r="J45" s="164"/>
      <c r="K45" s="164">
        <f>'実質公債費比率（分子）の構造'!N$49</f>
        <v>2</v>
      </c>
      <c r="L45" s="164"/>
      <c r="M45" s="164"/>
      <c r="N45" s="164">
        <f>'実質公債費比率（分子）の構造'!O$49</f>
        <v>7</v>
      </c>
      <c r="O45" s="164"/>
      <c r="P45" s="164"/>
    </row>
    <row r="46" spans="1:16" x14ac:dyDescent="0.15">
      <c r="A46" s="164" t="s">
        <v>64</v>
      </c>
      <c r="B46" s="164">
        <f>'実質公債費比率（分子）の構造'!K$48</f>
        <v>54</v>
      </c>
      <c r="C46" s="164"/>
      <c r="D46" s="164"/>
      <c r="E46" s="164">
        <f>'実質公債費比率（分子）の構造'!L$48</f>
        <v>56</v>
      </c>
      <c r="F46" s="164"/>
      <c r="G46" s="164"/>
      <c r="H46" s="164">
        <f>'実質公債費比率（分子）の構造'!M$48</f>
        <v>51</v>
      </c>
      <c r="I46" s="164"/>
      <c r="J46" s="164"/>
      <c r="K46" s="164">
        <f>'実質公債費比率（分子）の構造'!N$48</f>
        <v>59</v>
      </c>
      <c r="L46" s="164"/>
      <c r="M46" s="164"/>
      <c r="N46" s="164">
        <f>'実質公債費比率（分子）の構造'!O$48</f>
        <v>66</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512</v>
      </c>
      <c r="C49" s="164"/>
      <c r="D49" s="164"/>
      <c r="E49" s="164">
        <f>'実質公債費比率（分子）の構造'!L$45</f>
        <v>532</v>
      </c>
      <c r="F49" s="164"/>
      <c r="G49" s="164"/>
      <c r="H49" s="164">
        <f>'実質公債費比率（分子）の構造'!M$45</f>
        <v>567</v>
      </c>
      <c r="I49" s="164"/>
      <c r="J49" s="164"/>
      <c r="K49" s="164">
        <f>'実質公債費比率（分子）の構造'!N$45</f>
        <v>504</v>
      </c>
      <c r="L49" s="164"/>
      <c r="M49" s="164"/>
      <c r="N49" s="164">
        <f>'実質公債費比率（分子）の構造'!O$45</f>
        <v>514</v>
      </c>
      <c r="O49" s="164"/>
      <c r="P49" s="164"/>
    </row>
    <row r="50" spans="1:16" x14ac:dyDescent="0.15">
      <c r="A50" s="164" t="s">
        <v>67</v>
      </c>
      <c r="B50" s="164" t="e">
        <f>NA()</f>
        <v>#N/A</v>
      </c>
      <c r="C50" s="164">
        <f>IF(ISNUMBER('実質公債費比率（分子）の構造'!K$53),'実質公債費比率（分子）の構造'!K$53,NA())</f>
        <v>165</v>
      </c>
      <c r="D50" s="164" t="e">
        <f>NA()</f>
        <v>#N/A</v>
      </c>
      <c r="E50" s="164" t="e">
        <f>NA()</f>
        <v>#N/A</v>
      </c>
      <c r="F50" s="164">
        <f>IF(ISNUMBER('実質公債費比率（分子）の構造'!L$53),'実質公債費比率（分子）の構造'!L$53,NA())</f>
        <v>186</v>
      </c>
      <c r="G50" s="164" t="e">
        <f>NA()</f>
        <v>#N/A</v>
      </c>
      <c r="H50" s="164" t="e">
        <f>NA()</f>
        <v>#N/A</v>
      </c>
      <c r="I50" s="164">
        <f>IF(ISNUMBER('実質公債費比率（分子）の構造'!M$53),'実質公債費比率（分子）の構造'!M$53,NA())</f>
        <v>193</v>
      </c>
      <c r="J50" s="164" t="e">
        <f>NA()</f>
        <v>#N/A</v>
      </c>
      <c r="K50" s="164" t="e">
        <f>NA()</f>
        <v>#N/A</v>
      </c>
      <c r="L50" s="164">
        <f>IF(ISNUMBER('実質公債費比率（分子）の構造'!N$53),'実質公債費比率（分子）の構造'!N$53,NA())</f>
        <v>181</v>
      </c>
      <c r="M50" s="164" t="e">
        <f>NA()</f>
        <v>#N/A</v>
      </c>
      <c r="N50" s="164" t="e">
        <f>NA()</f>
        <v>#N/A</v>
      </c>
      <c r="O50" s="164">
        <f>IF(ISNUMBER('実質公債費比率（分子）の構造'!O$53),'実質公債費比率（分子）の構造'!O$53,NA())</f>
        <v>199</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3549</v>
      </c>
      <c r="E56" s="163"/>
      <c r="F56" s="163"/>
      <c r="G56" s="163">
        <f>'将来負担比率（分子）の構造'!J$52</f>
        <v>3638</v>
      </c>
      <c r="H56" s="163"/>
      <c r="I56" s="163"/>
      <c r="J56" s="163">
        <f>'将来負担比率（分子）の構造'!K$52</f>
        <v>3706</v>
      </c>
      <c r="K56" s="163"/>
      <c r="L56" s="163"/>
      <c r="M56" s="163">
        <f>'将来負担比率（分子）の構造'!L$52</f>
        <v>3729</v>
      </c>
      <c r="N56" s="163"/>
      <c r="O56" s="163"/>
      <c r="P56" s="163">
        <f>'将来負担比率（分子）の構造'!M$52</f>
        <v>3713</v>
      </c>
    </row>
    <row r="57" spans="1:16" x14ac:dyDescent="0.15">
      <c r="A57" s="163" t="s">
        <v>42</v>
      </c>
      <c r="B57" s="163"/>
      <c r="C57" s="163"/>
      <c r="D57" s="163" t="str">
        <f>'将来負担比率（分子）の構造'!I$51</f>
        <v>-</v>
      </c>
      <c r="E57" s="163"/>
      <c r="F57" s="163"/>
      <c r="G57" s="163" t="str">
        <f>'将来負担比率（分子）の構造'!J$51</f>
        <v>-</v>
      </c>
      <c r="H57" s="163"/>
      <c r="I57" s="163"/>
      <c r="J57" s="163" t="str">
        <f>'将来負担比率（分子）の構造'!K$51</f>
        <v>-</v>
      </c>
      <c r="K57" s="163"/>
      <c r="L57" s="163"/>
      <c r="M57" s="163" t="str">
        <f>'将来負担比率（分子）の構造'!L$51</f>
        <v>-</v>
      </c>
      <c r="N57" s="163"/>
      <c r="O57" s="163"/>
      <c r="P57" s="163" t="str">
        <f>'将来負担比率（分子）の構造'!M$51</f>
        <v>-</v>
      </c>
    </row>
    <row r="58" spans="1:16" x14ac:dyDescent="0.15">
      <c r="A58" s="163" t="s">
        <v>41</v>
      </c>
      <c r="B58" s="163"/>
      <c r="C58" s="163"/>
      <c r="D58" s="163">
        <f>'将来負担比率（分子）の構造'!I$50</f>
        <v>2780</v>
      </c>
      <c r="E58" s="163"/>
      <c r="F58" s="163"/>
      <c r="G58" s="163">
        <f>'将来負担比率（分子）の構造'!J$50</f>
        <v>2771</v>
      </c>
      <c r="H58" s="163"/>
      <c r="I58" s="163"/>
      <c r="J58" s="163">
        <f>'将来負担比率（分子）の構造'!K$50</f>
        <v>2872</v>
      </c>
      <c r="K58" s="163"/>
      <c r="L58" s="163"/>
      <c r="M58" s="163">
        <f>'将来負担比率（分子）の構造'!L$50</f>
        <v>2891</v>
      </c>
      <c r="N58" s="163"/>
      <c r="O58" s="163"/>
      <c r="P58" s="163">
        <f>'将来負担比率（分子）の構造'!M$50</f>
        <v>2453</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545</v>
      </c>
      <c r="C62" s="163"/>
      <c r="D62" s="163"/>
      <c r="E62" s="163">
        <f>'将来負担比率（分子）の構造'!J$45</f>
        <v>536</v>
      </c>
      <c r="F62" s="163"/>
      <c r="G62" s="163"/>
      <c r="H62" s="163">
        <f>'将来負担比率（分子）の構造'!K$45</f>
        <v>517</v>
      </c>
      <c r="I62" s="163"/>
      <c r="J62" s="163"/>
      <c r="K62" s="163">
        <f>'将来負担比率（分子）の構造'!L$45</f>
        <v>517</v>
      </c>
      <c r="L62" s="163"/>
      <c r="M62" s="163"/>
      <c r="N62" s="163">
        <f>'将来負担比率（分子）の構造'!M$45</f>
        <v>551</v>
      </c>
      <c r="O62" s="163"/>
      <c r="P62" s="163"/>
    </row>
    <row r="63" spans="1:16" x14ac:dyDescent="0.15">
      <c r="A63" s="163" t="s">
        <v>34</v>
      </c>
      <c r="B63" s="163">
        <f>'将来負担比率（分子）の構造'!I$44</f>
        <v>17</v>
      </c>
      <c r="C63" s="163"/>
      <c r="D63" s="163"/>
      <c r="E63" s="163">
        <f>'将来負担比率（分子）の構造'!J$44</f>
        <v>11</v>
      </c>
      <c r="F63" s="163"/>
      <c r="G63" s="163"/>
      <c r="H63" s="163">
        <f>'将来負担比率（分子）の構造'!K$44</f>
        <v>52</v>
      </c>
      <c r="I63" s="163"/>
      <c r="J63" s="163"/>
      <c r="K63" s="163">
        <f>'将来負担比率（分子）の構造'!L$44</f>
        <v>49</v>
      </c>
      <c r="L63" s="163"/>
      <c r="M63" s="163"/>
      <c r="N63" s="163">
        <f>'将来負担比率（分子）の構造'!M$44</f>
        <v>43</v>
      </c>
      <c r="O63" s="163"/>
      <c r="P63" s="163"/>
    </row>
    <row r="64" spans="1:16" x14ac:dyDescent="0.15">
      <c r="A64" s="163" t="s">
        <v>33</v>
      </c>
      <c r="B64" s="163">
        <f>'将来負担比率（分子）の構造'!I$43</f>
        <v>449</v>
      </c>
      <c r="C64" s="163"/>
      <c r="D64" s="163"/>
      <c r="E64" s="163">
        <f>'将来負担比率（分子）の構造'!J$43</f>
        <v>700</v>
      </c>
      <c r="F64" s="163"/>
      <c r="G64" s="163"/>
      <c r="H64" s="163">
        <f>'将来負担比率（分子）の構造'!K$43</f>
        <v>974</v>
      </c>
      <c r="I64" s="163"/>
      <c r="J64" s="163"/>
      <c r="K64" s="163">
        <f>'将来負担比率（分子）の構造'!L$43</f>
        <v>1002</v>
      </c>
      <c r="L64" s="163"/>
      <c r="M64" s="163"/>
      <c r="N64" s="163">
        <f>'将来負担比率（分子）の構造'!M$43</f>
        <v>1272</v>
      </c>
      <c r="O64" s="163"/>
      <c r="P64" s="163"/>
    </row>
    <row r="65" spans="1:16" x14ac:dyDescent="0.15">
      <c r="A65" s="163" t="s">
        <v>32</v>
      </c>
      <c r="B65" s="163">
        <f>'将来負担比率（分子）の構造'!I$42</f>
        <v>6</v>
      </c>
      <c r="C65" s="163"/>
      <c r="D65" s="163"/>
      <c r="E65" s="163">
        <f>'将来負担比率（分子）の構造'!J$42</f>
        <v>6</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15">
      <c r="A66" s="163" t="s">
        <v>31</v>
      </c>
      <c r="B66" s="163">
        <f>'将来負担比率（分子）の構造'!I$41</f>
        <v>4188</v>
      </c>
      <c r="C66" s="163"/>
      <c r="D66" s="163"/>
      <c r="E66" s="163">
        <f>'将来負担比率（分子）の構造'!J$41</f>
        <v>4180</v>
      </c>
      <c r="F66" s="163"/>
      <c r="G66" s="163"/>
      <c r="H66" s="163">
        <f>'将来負担比率（分子）の構造'!K$41</f>
        <v>3998</v>
      </c>
      <c r="I66" s="163"/>
      <c r="J66" s="163"/>
      <c r="K66" s="163">
        <f>'将来負担比率（分子）の構造'!L$41</f>
        <v>3965</v>
      </c>
      <c r="L66" s="163"/>
      <c r="M66" s="163"/>
      <c r="N66" s="163">
        <f>'将来負担比率（分子）の構造'!M$41</f>
        <v>4001</v>
      </c>
      <c r="O66" s="163"/>
      <c r="P66" s="163"/>
    </row>
    <row r="67" spans="1:16" x14ac:dyDescent="0.15">
      <c r="A67" s="163" t="s">
        <v>71</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716</v>
      </c>
      <c r="C72" s="167">
        <f>基金残高に係る経年分析!G55</f>
        <v>656</v>
      </c>
      <c r="D72" s="167">
        <f>基金残高に係る経年分析!H55</f>
        <v>583</v>
      </c>
    </row>
    <row r="73" spans="1:16" x14ac:dyDescent="0.15">
      <c r="A73" s="166" t="s">
        <v>74</v>
      </c>
      <c r="B73" s="167">
        <f>基金残高に係る経年分析!F56</f>
        <v>265</v>
      </c>
      <c r="C73" s="167">
        <f>基金残高に係る経年分析!G56</f>
        <v>265</v>
      </c>
      <c r="D73" s="167">
        <f>基金残高に係る経年分析!H56</f>
        <v>265</v>
      </c>
    </row>
    <row r="74" spans="1:16" x14ac:dyDescent="0.15">
      <c r="A74" s="166" t="s">
        <v>75</v>
      </c>
      <c r="B74" s="167">
        <f>基金残高に係る経年分析!F57</f>
        <v>1859</v>
      </c>
      <c r="C74" s="167">
        <f>基金残高に係る経年分析!G57</f>
        <v>1903</v>
      </c>
      <c r="D74" s="167">
        <f>基金残高に係る経年分析!H57</f>
        <v>1576</v>
      </c>
    </row>
  </sheetData>
  <sheetProtection algorithmName="SHA-512" hashValue="M36DmAnQzL8qC7BJBxJKgNQ6emyyR4XQN26tGzaeb8SIRIDyZoOvkJyaE3ReZ2iTd7WuGKrBOhslfbxBYwfu3Q==" saltValue="ydEdP3nr3jvMNj4yd4cA/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廣田 一成</cp:lastModifiedBy>
  <cp:lastPrinted>2026-03-10T05:53:41Z</cp:lastPrinted>
  <dcterms:created xsi:type="dcterms:W3CDTF">2026-02-23T04:01:30Z</dcterms:created>
  <dcterms:modified xsi:type="dcterms:W3CDTF">2026-09-03T07:45:34Z</dcterms:modified>
  <cp:category/>
</cp:coreProperties>
</file>