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KYOUGOKUSRV12\share_drv3\01.総務課\01.財政係\財政\R1財政状況資料集\提出\"/>
    </mc:Choice>
  </mc:AlternateContent>
  <bookViews>
    <workbookView xWindow="0" yWindow="0" windowWidth="28800" windowHeight="12015"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<sst xmlns="http://schemas.openxmlformats.org/spreadsheetml/2006/main" count="1110" uniqueCount="607">
  <si>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</si>
  <si>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</si>
  <si>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</si>
  <si>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</si>
  <si>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</si>
  <si>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</si>
  <si>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</si>
  <si>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</si>
  <si>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</si>
  <si>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</si>
  <si>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</si>
  <si>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</si>
  <si>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</si>
  <si>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</si>
  <si>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</si>
  <si>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</si>
  <si>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</si>
  <si>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</si>
  <si>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</si>
  <si>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</si>
  <si>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</si>
  <si>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</si>
  <si>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</si>
  <si>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</si>
  <si>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</si>
  <si>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</si>
  <si>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</si>
  <si>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</si>
  <si>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</si>
  <si>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</si>
  <si>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</si>
  <si>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</si>
  <si>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</si>
  <si>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</si>
  <si>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</si>
  <si>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</si>
  <si>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</si>
  <si>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</si>
  <si>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</si>
  <si>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</si>
  <si>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</si>
  <si>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</si>
  <si>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</si>
  <si>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</si>
  <si>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</si>
  <si>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</si>
  <si>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</si>
  <si>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</si>
  <si>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</si>
  <si>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</si>
  <si>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</si>
  <si>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</si>
  <si>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</si>
  <si>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</si>
  <si>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</si>
  <si>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</si>
  <si>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</si>
  <si>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</si>
  <si>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</si>
  <si>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</si>
  <si>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</si>
  <si>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</si>
  <si>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</si>
  <si>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</si>
  <si>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</si>
  <si>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</si>
  <si>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</si>
  <si>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</si>
  <si>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</si>
  <si>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</si>
  <si>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</si>
  <si>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</si>
  <si>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</si>
  <si>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</si>
  <si>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</si>
  <si>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</si>
  <si>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</si>
  <si>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</si>
  <si>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</si>
  <si>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</si>
  <si>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</si>
  <si>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</si>
  <si>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北海道</t>
    <phoneticPr fontId="5"/>
  </si>
  <si>
    <t>市町村類型</t>
    <phoneticPr fontId="5"/>
  </si>
  <si>
    <t>Ⅰ－０</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</si>
  <si>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</si>
  <si>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</si>
  <si>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</si>
  <si>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</si>
  <si>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</si>
  <si>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</si>
  <si>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</si>
  <si>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</si>
  <si>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</si>
  <si>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</si>
  <si>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</si>
  <si>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</si>
  <si>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京極町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</si>
  <si>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</si>
  <si>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</si>
  <si>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</si>
  <si>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</si>
  <si>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</si>
  <si>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</si>
  <si>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</si>
  <si>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</si>
  <si>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</si>
  <si>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</si>
  <si>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</si>
  <si>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</si>
  <si>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</si>
  <si>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</si>
  <si>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</si>
  <si>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</si>
  <si>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</si>
  <si>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</si>
  <si>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</si>
  <si>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</si>
  <si>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</si>
  <si>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</si>
  <si>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</si>
  <si>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</si>
  <si>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</si>
  <si>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</si>
  <si>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</si>
  <si>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</si>
  <si>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</si>
  <si>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</si>
  <si>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</si>
  <si>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</si>
  <si>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</si>
  <si>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</si>
  <si>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</si>
  <si>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</si>
  <si>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</si>
  <si>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</si>
  <si>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</si>
  <si>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</si>
  <si>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</si>
  <si>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</si>
  <si>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</si>
  <si>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</si>
  <si>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</si>
  <si>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</si>
  <si>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</si>
  <si>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</si>
  <si>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</si>
  <si>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</si>
  <si>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</si>
  <si>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</si>
  <si>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</si>
  <si>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</si>
  <si>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</si>
  <si>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</si>
  <si>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</si>
  <si>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</si>
  <si>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</si>
  <si>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</si>
  <si>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</si>
  <si>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</si>
  <si>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</si>
  <si>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</si>
  <si>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</si>
  <si>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</si>
  <si>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</si>
  <si>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</si>
  <si>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</si>
  <si>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</si>
  <si>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</si>
  <si>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</si>
  <si>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</si>
  <si>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</si>
  <si>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</si>
  <si>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</si>
  <si>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</si>
  <si>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</si>
  <si>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</si>
  <si>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</si>
  <si>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</si>
  <si>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</si>
  <si>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</si>
  <si>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</si>
  <si>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</si>
  <si>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</si>
  <si>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</si>
  <si>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</si>
  <si>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</si>
  <si>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</si>
  <si>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</si>
  <si>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</si>
  <si>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</si>
  <si>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</si>
  <si>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</si>
  <si>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</si>
  <si>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</si>
  <si>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</si>
  <si>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</si>
  <si>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</si>
  <si>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</si>
  <si>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</si>
  <si>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</si>
  <si>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</si>
  <si>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</si>
  <si>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</si>
  <si>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</si>
  <si>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</si>
  <si>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</si>
  <si>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</si>
  <si>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</si>
  <si>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</si>
  <si>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</si>
  <si>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</si>
  <si>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</si>
  <si>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</si>
  <si>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</si>
  <si>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</si>
  <si>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</si>
  <si>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北海道京極町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</si>
  <si>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</si>
  <si>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</si>
  <si>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</si>
  <si>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</si>
  <si>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</si>
  <si>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</si>
  <si>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</si>
  <si>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</si>
  <si>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</si>
  <si>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</si>
  <si>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</si>
  <si>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</si>
  <si>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</si>
  <si>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</si>
  <si>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</si>
  <si>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</si>
  <si>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</si>
  <si>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</si>
  <si>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</si>
  <si>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</si>
  <si>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</si>
  <si>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</si>
  <si>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</si>
  <si>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</si>
  <si>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</si>
  <si>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</si>
  <si>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</si>
  <si>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</si>
  <si>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</si>
  <si>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</si>
  <si>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</si>
  <si>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</si>
  <si>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</si>
  <si>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</si>
  <si>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</si>
  <si>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</si>
  <si>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</si>
  <si>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</si>
  <si>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</si>
  <si>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</si>
  <si>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</si>
  <si>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</si>
  <si>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</si>
  <si>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</si>
  <si>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</si>
  <si>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</si>
  <si>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</si>
  <si>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</si>
  <si>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</si>
  <si>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</si>
  <si>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</si>
  <si>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</si>
  <si>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</si>
  <si>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</si>
  <si>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</si>
  <si>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</si>
  <si>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</si>
  <si>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</si>
  <si>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</si>
  <si>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</si>
  <si>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</si>
  <si>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</si>
  <si>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</si>
  <si>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</si>
  <si>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</si>
  <si>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</si>
  <si>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</si>
  <si>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</si>
  <si>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</si>
  <si>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</si>
  <si>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</si>
  <si>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</si>
  <si>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</si>
  <si>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</si>
  <si>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</si>
  <si>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</si>
  <si>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</si>
  <si>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</si>
  <si>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</si>
  <si>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</si>
  <si>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</si>
  <si>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</si>
  <si>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</si>
  <si>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</si>
  <si>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</si>
  <si>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</si>
  <si>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</si>
  <si>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</si>
  <si>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</si>
  <si>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</si>
  <si>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</si>
  <si>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</si>
  <si>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</si>
  <si>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</si>
  <si>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</si>
  <si>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</si>
  <si>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</si>
  <si>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</si>
  <si>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</si>
  <si>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</si>
  <si>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</si>
  <si>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</si>
  <si>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</si>
  <si>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</si>
  <si>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</si>
  <si>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</si>
  <si>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</si>
  <si>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</si>
  <si>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</si>
  <si>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</si>
  <si>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</si>
  <si>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</si>
  <si>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</si>
  <si>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</si>
  <si>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</si>
  <si>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</si>
  <si>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</si>
  <si>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</si>
  <si>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</si>
  <si>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</si>
  <si>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</si>
  <si>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</si>
  <si>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</si>
  <si>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</si>
  <si>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</si>
  <si>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</si>
  <si>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</si>
  <si>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</si>
  <si>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</si>
  <si>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</si>
  <si>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</si>
  <si>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</si>
  <si>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</si>
  <si>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</si>
  <si>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</si>
  <si>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</si>
  <si>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</si>
  <si>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</si>
  <si>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</si>
  <si>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</si>
  <si>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</si>
  <si>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</si>
  <si>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</si>
  <si>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</si>
  <si>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</si>
  <si>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</si>
  <si>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</si>
  <si>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</si>
  <si>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</si>
  <si>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</si>
  <si>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</si>
  <si>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</si>
  <si>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</si>
  <si>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北海道京極町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</si>
  <si>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</si>
  <si>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</si>
  <si>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</si>
  <si>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</si>
  <si>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</si>
  <si>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</si>
  <si>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</si>
  <si>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</si>
  <si>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</si>
  <si>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</si>
  <si>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</si>
  <si>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</si>
  <si>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</si>
  <si>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</si>
  <si>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</si>
  <si>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</si>
  <si>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</si>
  <si>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</si>
  <si>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</si>
  <si>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</si>
  <si>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国民健康保険診療所特別会計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</si>
  <si>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</si>
  <si>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</si>
  <si>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</si>
  <si>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</si>
  <si>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</si>
  <si>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</si>
  <si>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</si>
  <si>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</si>
  <si>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</si>
  <si>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</si>
  <si>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</si>
  <si>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</si>
  <si>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</si>
  <si>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</si>
  <si>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</si>
  <si>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</si>
  <si>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簡易水道事業特別会計</t>
    <phoneticPr fontId="5"/>
  </si>
  <si>
    <t>法非適用企業</t>
    <phoneticPr fontId="5"/>
  </si>
  <si>
    <t>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</si>
  <si>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</si>
  <si>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</si>
  <si>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</si>
  <si>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</si>
  <si>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</si>
  <si>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</si>
  <si>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</si>
  <si>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</si>
  <si>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</si>
  <si>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</si>
  <si>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</si>
  <si>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</si>
  <si>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</si>
  <si>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</si>
  <si>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</si>
  <si>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</si>
  <si>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</si>
  <si>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</si>
  <si>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</si>
  <si>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</si>
  <si>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</si>
  <si>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</si>
  <si>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</si>
  <si>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</si>
  <si>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</si>
  <si>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</si>
  <si>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</si>
  <si>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</si>
  <si>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</si>
  <si>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</si>
  <si>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</si>
  <si>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</si>
  <si>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</si>
  <si>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</si>
  <si>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</si>
  <si>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</si>
  <si>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</si>
  <si>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</si>
  <si>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</si>
  <si>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</si>
  <si>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</si>
  <si>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</si>
  <si>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</si>
  <si>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</si>
  <si>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</si>
  <si>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</si>
  <si>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</si>
  <si>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</si>
  <si>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</si>
  <si>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</si>
  <si>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</si>
  <si>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</si>
  <si>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</si>
  <si>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</si>
  <si>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</si>
  <si>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</si>
  <si>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</si>
  <si>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</si>
  <si>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</si>
  <si>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</si>
  <si>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</si>
  <si>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</si>
  <si>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</si>
  <si>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</si>
  <si>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</si>
  <si>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</si>
  <si>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</si>
  <si>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</si>
  <si>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</si>
  <si>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</si>
  <si>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</si>
  <si>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</si>
  <si>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</si>
  <si>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</si>
  <si>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</si>
  <si>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</si>
  <si>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</si>
  <si>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</si>
  <si>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</si>
  <si>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</si>
  <si>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</si>
  <si>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</si>
  <si>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</si>
  <si>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</si>
  <si>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</si>
  <si>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</si>
  <si>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</si>
  <si>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</si>
  <si>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</si>
  <si>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</si>
  <si>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</si>
  <si>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</si>
  <si>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</si>
  <si>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</si>
  <si>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</si>
  <si>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</si>
  <si>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</si>
  <si>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</si>
  <si>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</si>
  <si>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</si>
  <si>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</si>
  <si>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</si>
  <si>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</si>
  <si>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</si>
  <si>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</si>
  <si>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</si>
  <si>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</si>
  <si>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</si>
  <si>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</si>
  <si>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</si>
  <si>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</si>
  <si>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</si>
  <si>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</si>
  <si>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</si>
  <si>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</si>
  <si>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</si>
  <si>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</si>
  <si>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</si>
  <si>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</si>
  <si>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</si>
  <si>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</si>
  <si>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</si>
  <si>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</si>
  <si>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</si>
  <si>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</si>
  <si>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</si>
  <si>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</si>
  <si>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</si>
  <si>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</si>
  <si>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</si>
  <si>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</si>
  <si>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</si>
  <si>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</si>
  <si>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</si>
  <si>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</si>
  <si>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</si>
  <si>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</si>
  <si>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</si>
  <si>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</si>
  <si>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</si>
  <si>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</si>
  <si>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</si>
  <si>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</si>
  <si>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</si>
  <si>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</si>
  <si>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</si>
  <si>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</si>
  <si>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</si>
  <si>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</si>
  <si>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</si>
  <si>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</si>
  <si>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</si>
  <si>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</si>
  <si>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</si>
  <si>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</si>
  <si>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</si>
  <si>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11.22</t>
  </si>
  <si>
    <t>▲ 19.98</t>
  </si>
  <si>
    <t>▲ 7.58</t>
  </si>
  <si>
    <t>一般会計</t>
  </si>
  <si>
    <t>国民健康保険事業特別会計</t>
  </si>
  <si>
    <t>国民健康保険診療所特別会計</t>
  </si>
  <si>
    <t>簡易水道事業特別会計</t>
  </si>
  <si>
    <t>下水道事業特別会計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</si>
  <si>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</si>
  <si>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</si>
  <si>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</si>
  <si>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</si>
  <si>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</si>
  <si>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</si>
  <si>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</si>
  <si>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</si>
  <si>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</si>
  <si>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後志広域連合</t>
  </si>
  <si>
    <t>羊蹄山麓衛生組合</t>
  </si>
  <si>
    <t>羊蹄山ろく消防組合</t>
  </si>
  <si>
    <t>後志教育研修センター</t>
  </si>
  <si>
    <t>地域振興基金</t>
  </si>
  <si>
    <t>公共施設整備基金</t>
  </si>
  <si>
    <t>庁舎建設基金</t>
  </si>
  <si>
    <t>地域福祉基金</t>
  </si>
  <si>
    <t>ふるさと創生基金</t>
  </si>
  <si>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</si>
  <si>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</si>
  <si>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</si>
  <si>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</si>
  <si>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将来負担比率は数値には表れていないが、減価償却率を徐々にではあるが増加していくことから、公共施設の老朽化に伴う維持管理及び更新コストを把握し、計画的な施設管理が必要である。
また、施設の総保有量の目標を掲げ、公共施設の統廃合や複合化等も考える必要がある。</t>
    <rPh sb="73" eb="74">
      <t>テキ</t>
    </rPh>
    <rPh sb="75" eb="77">
      <t>シセツ</t>
    </rPh>
    <rPh sb="77" eb="79">
      <t>カンリ</t>
    </rPh>
    <rPh sb="90" eb="92">
      <t>シセツ</t>
    </rPh>
    <rPh sb="93" eb="94">
      <t>ソウ</t>
    </rPh>
    <rPh sb="94" eb="97">
      <t>ホユウリョウ</t>
    </rPh>
    <rPh sb="98" eb="100">
      <t>モクヒョウ</t>
    </rPh>
    <rPh sb="101" eb="102">
      <t>カカ</t>
    </rPh>
    <rPh sb="104" eb="106">
      <t>コウキョウ</t>
    </rPh>
    <rPh sb="106" eb="108">
      <t>シセツ</t>
    </rPh>
    <rPh sb="109" eb="112">
      <t>トウハイゴウ</t>
    </rPh>
    <rPh sb="113" eb="116">
      <t>フクゴウカ</t>
    </rPh>
    <rPh sb="116" eb="117">
      <t>トウ</t>
    </rPh>
    <rPh sb="118" eb="119">
      <t>カンガ</t>
    </rPh>
    <rPh sb="121" eb="123">
      <t>ヒツヨウ</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</si>
  <si>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</si>
  <si>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</si>
  <si>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</si>
  <si>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</si>
  <si>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</si>
  <si>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</si>
  <si>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交付税算入率の高い起債を優先的に利用しており、将来負担額を超える充当可能財源が確保できており健全な財政運営が維持されている。
しかしながら大規模償却資産の減価償却により、税収は年々減少することが明らかであるため、健全な財政運営を心がける必要がある。
また、令和4年に償還のピークを迎える予定であるが、今後は必要事業の抽出や起債の抑制など計画的に進めていくべきところである。</t>
    <rPh sb="85" eb="87">
      <t>ゼイシュウ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</si>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</sst>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245039</c:v>
                </c:pt>
                <c:pt idx="1">
                  <c:v>291945</c:v>
                </c:pt>
                <c:pt idx="2">
                  <c:v>291173</c:v>
                </c:pt>
                <c:pt idx="3">
                  <c:v>271581</c:v>
                </c:pt>
                <c:pt idx="4">
                  <c:v>268375</c:v>
                </c:pt>
              </c:numCache>
            </c:numRef>
          </c:val>
          <c:smooth val="0"/>
          <c:extLst>
            <c:ext xmlns:c16="http://schemas.microsoft.com/office/drawing/2014/chart" uri="{C3380CC4-5D6E-409C-BE32-E72D297353CC}">
              <c16:uniqueId val="{00000000-3714-43EB-B1C3-C1E775BBE4C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992618</c:v>
                </c:pt>
                <c:pt idx="1">
                  <c:v>304345</c:v>
                </c:pt>
                <c:pt idx="2">
                  <c:v>192899</c:v>
                </c:pt>
                <c:pt idx="3">
                  <c:v>269092</c:v>
                </c:pt>
                <c:pt idx="4">
                  <c:v>252962</c:v>
                </c:pt>
              </c:numCache>
            </c:numRef>
          </c:val>
          <c:smooth val="0"/>
          <c:extLst>
            <c:ext xmlns:c16="http://schemas.microsoft.com/office/drawing/2014/chart" uri="{C3380CC4-5D6E-409C-BE32-E72D297353CC}">
              <c16:uniqueId val="{00000001-3714-43EB-B1C3-C1E775BBE4C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15.29</c:v>
                </c:pt>
                <c:pt idx="1">
                  <c:v>10.15</c:v>
                </c:pt>
                <c:pt idx="2">
                  <c:v>11.01</c:v>
                </c:pt>
                <c:pt idx="3">
                  <c:v>6.72</c:v>
                </c:pt>
                <c:pt idx="4">
                  <c:v>3.98</c:v>
                </c:pt>
              </c:numCache>
            </c:numRef>
          </c:val>
          <c:extLst>
            <c:ext xmlns:c16="http://schemas.microsoft.com/office/drawing/2014/chart" uri="{C3380CC4-5D6E-409C-BE32-E72D297353CC}">
              <c16:uniqueId val="{00000000-20E6-4F91-8FCF-02AAAE8DCF5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23.67</c:v>
                </c:pt>
                <c:pt idx="1">
                  <c:v>29.56</c:v>
                </c:pt>
                <c:pt idx="2">
                  <c:v>31.04</c:v>
                </c:pt>
                <c:pt idx="3">
                  <c:v>26.17</c:v>
                </c:pt>
                <c:pt idx="4">
                  <c:v>26.78</c:v>
                </c:pt>
              </c:numCache>
            </c:numRef>
          </c:val>
          <c:extLst>
            <c:ext xmlns:c16="http://schemas.microsoft.com/office/drawing/2014/chart" uri="{C3380CC4-5D6E-409C-BE32-E72D297353CC}">
              <c16:uniqueId val="{00000001-20E6-4F91-8FCF-02AAAE8DCF5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13.72</c:v>
                </c:pt>
                <c:pt idx="1">
                  <c:v>-11.22</c:v>
                </c:pt>
                <c:pt idx="2">
                  <c:v>0.37</c:v>
                </c:pt>
                <c:pt idx="3">
                  <c:v>-19.98</c:v>
                </c:pt>
                <c:pt idx="4">
                  <c:v>-7.58</c:v>
                </c:pt>
              </c:numCache>
            </c:numRef>
          </c:val>
          <c:smooth val="0"/>
          <c:extLst>
            <c:ext xmlns:c16="http://schemas.microsoft.com/office/drawing/2014/chart" uri="{C3380CC4-5D6E-409C-BE32-E72D297353CC}">
              <c16:uniqueId val="{00000002-20E6-4F91-8FCF-02AAAE8DCF5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A38-4F71-A13B-1B99B898BC5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A38-4F71-A13B-1B99B898BC5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A38-4F71-A13B-1B99B898BC5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A38-4F71-A13B-1B99B898BC5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AA38-4F71-A13B-1B99B898BC52}"/>
            </c:ext>
          </c:extLst>
        </c:ser>
        <c:ser>
          <c:idx val="5"/>
          <c:order val="5"/>
          <c:tx>
            <c:strRef>
              <c:f>データシート!$A$32</c:f>
              <c:strCache>
                <c:ptCount val="1"/>
                <c:pt idx="0">
                  <c:v>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AA38-4F71-A13B-1B99B898BC52}"/>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6-AA38-4F71-A13B-1B99B898BC52}"/>
            </c:ext>
          </c:extLst>
        </c:ser>
        <c:ser>
          <c:idx val="7"/>
          <c:order val="7"/>
          <c:tx>
            <c:strRef>
              <c:f>データシート!$A$34</c:f>
              <c:strCache>
                <c:ptCount val="1"/>
                <c:pt idx="0">
                  <c:v>国民健康保険診療所特別会計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0.01</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7-AA38-4F71-A13B-1B99B898BC52}"/>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0.01</c:v>
                </c:pt>
                <c:pt idx="2">
                  <c:v>#N/A</c:v>
                </c:pt>
                <c:pt idx="3">
                  <c:v>0</c:v>
                </c:pt>
                <c:pt idx="4">
                  <c:v>#N/A</c:v>
                </c:pt>
                <c:pt idx="5">
                  <c:v>0</c:v>
                </c:pt>
                <c:pt idx="6">
                  <c:v>#N/A</c:v>
                </c:pt>
                <c:pt idx="7">
                  <c:v>0.31</c:v>
                </c:pt>
                <c:pt idx="8">
                  <c:v>#N/A</c:v>
                </c:pt>
                <c:pt idx="9">
                  <c:v>0.01</c:v>
                </c:pt>
              </c:numCache>
            </c:numRef>
          </c:val>
          <c:extLst>
            <c:ext xmlns:c16="http://schemas.microsoft.com/office/drawing/2014/chart" uri="{C3380CC4-5D6E-409C-BE32-E72D297353CC}">
              <c16:uniqueId val="{00000008-AA38-4F71-A13B-1B99B898BC5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15.29</c:v>
                </c:pt>
                <c:pt idx="2">
                  <c:v>#N/A</c:v>
                </c:pt>
                <c:pt idx="3">
                  <c:v>10.15</c:v>
                </c:pt>
                <c:pt idx="4">
                  <c:v>#N/A</c:v>
                </c:pt>
                <c:pt idx="5">
                  <c:v>11</c:v>
                </c:pt>
                <c:pt idx="6">
                  <c:v>#N/A</c:v>
                </c:pt>
                <c:pt idx="7">
                  <c:v>6.71</c:v>
                </c:pt>
                <c:pt idx="8">
                  <c:v>#N/A</c:v>
                </c:pt>
                <c:pt idx="9">
                  <c:v>3.97</c:v>
                </c:pt>
              </c:numCache>
            </c:numRef>
          </c:val>
          <c:extLst>
            <c:ext xmlns:c16="http://schemas.microsoft.com/office/drawing/2014/chart" uri="{C3380CC4-5D6E-409C-BE32-E72D297353CC}">
              <c16:uniqueId val="{00000009-AA38-4F71-A13B-1B99B898BC5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436</c:v>
                </c:pt>
                <c:pt idx="5">
                  <c:v>463</c:v>
                </c:pt>
                <c:pt idx="8">
                  <c:v>415</c:v>
                </c:pt>
                <c:pt idx="11">
                  <c:v>403</c:v>
                </c:pt>
                <c:pt idx="14">
                  <c:v>422</c:v>
                </c:pt>
              </c:numCache>
            </c:numRef>
          </c:val>
          <c:extLst>
            <c:ext xmlns:c16="http://schemas.microsoft.com/office/drawing/2014/chart" uri="{C3380CC4-5D6E-409C-BE32-E72D297353CC}">
              <c16:uniqueId val="{00000000-43AF-4C73-90B2-8EF22B822AB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3AF-4C73-90B2-8EF22B822AB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7</c:v>
                </c:pt>
                <c:pt idx="3">
                  <c:v>6</c:v>
                </c:pt>
                <c:pt idx="6">
                  <c:v>6</c:v>
                </c:pt>
                <c:pt idx="9">
                  <c:v>6</c:v>
                </c:pt>
                <c:pt idx="12">
                  <c:v>6</c:v>
                </c:pt>
              </c:numCache>
            </c:numRef>
          </c:val>
          <c:extLst>
            <c:ext xmlns:c16="http://schemas.microsoft.com/office/drawing/2014/chart" uri="{C3380CC4-5D6E-409C-BE32-E72D297353CC}">
              <c16:uniqueId val="{00000002-43AF-4C73-90B2-8EF22B822AB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c:v>
                </c:pt>
                <c:pt idx="3">
                  <c:v>6</c:v>
                </c:pt>
                <c:pt idx="6">
                  <c:v>7</c:v>
                </c:pt>
                <c:pt idx="9">
                  <c:v>7</c:v>
                </c:pt>
                <c:pt idx="12">
                  <c:v>7</c:v>
                </c:pt>
              </c:numCache>
            </c:numRef>
          </c:val>
          <c:extLst>
            <c:ext xmlns:c16="http://schemas.microsoft.com/office/drawing/2014/chart" uri="{C3380CC4-5D6E-409C-BE32-E72D297353CC}">
              <c16:uniqueId val="{00000003-43AF-4C73-90B2-8EF22B822AB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90</c:v>
                </c:pt>
                <c:pt idx="3">
                  <c:v>88</c:v>
                </c:pt>
                <c:pt idx="6">
                  <c:v>75</c:v>
                </c:pt>
                <c:pt idx="9">
                  <c:v>71</c:v>
                </c:pt>
                <c:pt idx="12">
                  <c:v>62</c:v>
                </c:pt>
              </c:numCache>
            </c:numRef>
          </c:val>
          <c:extLst>
            <c:ext xmlns:c16="http://schemas.microsoft.com/office/drawing/2014/chart" uri="{C3380CC4-5D6E-409C-BE32-E72D297353CC}">
              <c16:uniqueId val="{00000004-43AF-4C73-90B2-8EF22B822AB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3AF-4C73-90B2-8EF22B822AB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3AF-4C73-90B2-8EF22B822AB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485</c:v>
                </c:pt>
                <c:pt idx="3">
                  <c:v>536</c:v>
                </c:pt>
                <c:pt idx="6">
                  <c:v>494</c:v>
                </c:pt>
                <c:pt idx="9">
                  <c:v>463</c:v>
                </c:pt>
                <c:pt idx="12">
                  <c:v>512</c:v>
                </c:pt>
              </c:numCache>
            </c:numRef>
          </c:val>
          <c:extLst>
            <c:ext xmlns:c16="http://schemas.microsoft.com/office/drawing/2014/chart" uri="{C3380CC4-5D6E-409C-BE32-E72D297353CC}">
              <c16:uniqueId val="{00000007-43AF-4C73-90B2-8EF22B822AB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151</c:v>
                </c:pt>
                <c:pt idx="2">
                  <c:v>#N/A</c:v>
                </c:pt>
                <c:pt idx="3">
                  <c:v>#N/A</c:v>
                </c:pt>
                <c:pt idx="4">
                  <c:v>173</c:v>
                </c:pt>
                <c:pt idx="5">
                  <c:v>#N/A</c:v>
                </c:pt>
                <c:pt idx="6">
                  <c:v>#N/A</c:v>
                </c:pt>
                <c:pt idx="7">
                  <c:v>167</c:v>
                </c:pt>
                <c:pt idx="8">
                  <c:v>#N/A</c:v>
                </c:pt>
                <c:pt idx="9">
                  <c:v>#N/A</c:v>
                </c:pt>
                <c:pt idx="10">
                  <c:v>144</c:v>
                </c:pt>
                <c:pt idx="11">
                  <c:v>#N/A</c:v>
                </c:pt>
                <c:pt idx="12">
                  <c:v>#N/A</c:v>
                </c:pt>
                <c:pt idx="13">
                  <c:v>165</c:v>
                </c:pt>
                <c:pt idx="14">
                  <c:v>#N/A</c:v>
                </c:pt>
              </c:numCache>
            </c:numRef>
          </c:val>
          <c:smooth val="0"/>
          <c:extLst>
            <c:ext xmlns:c16="http://schemas.microsoft.com/office/drawing/2014/chart" uri="{C3380CC4-5D6E-409C-BE32-E72D297353CC}">
              <c16:uniqueId val="{00000008-43AF-4C73-90B2-8EF22B822AB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3975</c:v>
                </c:pt>
                <c:pt idx="5">
                  <c:v>3588</c:v>
                </c:pt>
                <c:pt idx="8">
                  <c:v>3629</c:v>
                </c:pt>
                <c:pt idx="11">
                  <c:v>3647</c:v>
                </c:pt>
                <c:pt idx="14">
                  <c:v>3542</c:v>
                </c:pt>
              </c:numCache>
            </c:numRef>
          </c:val>
          <c:extLst>
            <c:ext xmlns:c16="http://schemas.microsoft.com/office/drawing/2014/chart" uri="{C3380CC4-5D6E-409C-BE32-E72D297353CC}">
              <c16:uniqueId val="{00000000-FFD9-45DB-8FFD-5A82A676034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FFD9-45DB-8FFD-5A82A676034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2021</c:v>
                </c:pt>
                <c:pt idx="5">
                  <c:v>2208</c:v>
                </c:pt>
                <c:pt idx="8">
                  <c:v>2466</c:v>
                </c:pt>
                <c:pt idx="11">
                  <c:v>2773</c:v>
                </c:pt>
                <c:pt idx="14">
                  <c:v>2871</c:v>
                </c:pt>
              </c:numCache>
            </c:numRef>
          </c:val>
          <c:extLst>
            <c:ext xmlns:c16="http://schemas.microsoft.com/office/drawing/2014/chart" uri="{C3380CC4-5D6E-409C-BE32-E72D297353CC}">
              <c16:uniqueId val="{00000002-FFD9-45DB-8FFD-5A82A676034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FD9-45DB-8FFD-5A82A676034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FD9-45DB-8FFD-5A82A676034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D9-45DB-8FFD-5A82A676034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625</c:v>
                </c:pt>
                <c:pt idx="3">
                  <c:v>598</c:v>
                </c:pt>
                <c:pt idx="6">
                  <c:v>597</c:v>
                </c:pt>
                <c:pt idx="9">
                  <c:v>641</c:v>
                </c:pt>
                <c:pt idx="12">
                  <c:v>565</c:v>
                </c:pt>
              </c:numCache>
            </c:numRef>
          </c:val>
          <c:extLst>
            <c:ext xmlns:c16="http://schemas.microsoft.com/office/drawing/2014/chart" uri="{C3380CC4-5D6E-409C-BE32-E72D297353CC}">
              <c16:uniqueId val="{00000006-FFD9-45DB-8FFD-5A82A676034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51</c:v>
                </c:pt>
                <c:pt idx="3">
                  <c:v>45</c:v>
                </c:pt>
                <c:pt idx="6">
                  <c:v>38</c:v>
                </c:pt>
                <c:pt idx="9">
                  <c:v>31</c:v>
                </c:pt>
                <c:pt idx="12">
                  <c:v>24</c:v>
                </c:pt>
              </c:numCache>
            </c:numRef>
          </c:val>
          <c:extLst>
            <c:ext xmlns:c16="http://schemas.microsoft.com/office/drawing/2014/chart" uri="{C3380CC4-5D6E-409C-BE32-E72D297353CC}">
              <c16:uniqueId val="{00000007-FFD9-45DB-8FFD-5A82A676034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594</c:v>
                </c:pt>
                <c:pt idx="3">
                  <c:v>554</c:v>
                </c:pt>
                <c:pt idx="6">
                  <c:v>520</c:v>
                </c:pt>
                <c:pt idx="9">
                  <c:v>465</c:v>
                </c:pt>
                <c:pt idx="12">
                  <c:v>443</c:v>
                </c:pt>
              </c:numCache>
            </c:numRef>
          </c:val>
          <c:extLst>
            <c:ext xmlns:c16="http://schemas.microsoft.com/office/drawing/2014/chart" uri="{C3380CC4-5D6E-409C-BE32-E72D297353CC}">
              <c16:uniqueId val="{00000008-FFD9-45DB-8FFD-5A82A676034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33</c:v>
                </c:pt>
                <c:pt idx="3">
                  <c:v>28</c:v>
                </c:pt>
                <c:pt idx="6">
                  <c:v>22</c:v>
                </c:pt>
                <c:pt idx="9">
                  <c:v>17</c:v>
                </c:pt>
                <c:pt idx="12">
                  <c:v>11</c:v>
                </c:pt>
              </c:numCache>
            </c:numRef>
          </c:val>
          <c:extLst>
            <c:ext xmlns:c16="http://schemas.microsoft.com/office/drawing/2014/chart" uri="{C3380CC4-5D6E-409C-BE32-E72D297353CC}">
              <c16:uniqueId val="{00000009-FFD9-45DB-8FFD-5A82A676034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4578</c:v>
                </c:pt>
                <c:pt idx="3">
                  <c:v>4454</c:v>
                </c:pt>
                <c:pt idx="6">
                  <c:v>4246</c:v>
                </c:pt>
                <c:pt idx="9">
                  <c:v>4224</c:v>
                </c:pt>
                <c:pt idx="12">
                  <c:v>4220</c:v>
                </c:pt>
              </c:numCache>
            </c:numRef>
          </c:val>
          <c:extLst>
            <c:ext xmlns:c16="http://schemas.microsoft.com/office/drawing/2014/chart" uri="{C3380CC4-5D6E-409C-BE32-E72D297353CC}">
              <c16:uniqueId val="{0000000A-FFD9-45DB-8FFD-5A82A676034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FD9-45DB-8FFD-5A82A676034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845</c:v>
                </c:pt>
                <c:pt idx="1">
                  <c:v>685</c:v>
                </c:pt>
                <c:pt idx="2">
                  <c:v>685</c:v>
                </c:pt>
              </c:numCache>
            </c:numRef>
          </c:val>
          <c:extLst>
            <c:ext xmlns:c16="http://schemas.microsoft.com/office/drawing/2014/chart" uri="{C3380CC4-5D6E-409C-BE32-E72D297353CC}">
              <c16:uniqueId val="{00000000-3EBF-47FD-918B-EABEBDFD8CF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265</c:v>
                </c:pt>
                <c:pt idx="1">
                  <c:v>265</c:v>
                </c:pt>
                <c:pt idx="2">
                  <c:v>265</c:v>
                </c:pt>
              </c:numCache>
            </c:numRef>
          </c:val>
          <c:extLst>
            <c:ext xmlns:c16="http://schemas.microsoft.com/office/drawing/2014/chart" uri="{C3380CC4-5D6E-409C-BE32-E72D297353CC}">
              <c16:uniqueId val="{00000001-3EBF-47FD-918B-EABEBDFD8CF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1354</c:v>
                </c:pt>
                <c:pt idx="1">
                  <c:v>1820</c:v>
                </c:pt>
                <c:pt idx="2">
                  <c:v>1885</c:v>
                </c:pt>
              </c:numCache>
            </c:numRef>
          </c:val>
          <c:extLst>
            <c:ext xmlns:c16="http://schemas.microsoft.com/office/drawing/2014/chart" uri="{C3380CC4-5D6E-409C-BE32-E72D297353CC}">
              <c16:uniqueId val="{00000002-3EBF-47FD-918B-EABEBDFD8CF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{CA43F6AF-3BAD-4319-9AC1-664689B55B4E}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8ECE-4BAD-B916-4E974A6874D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{EC635DD0-1BA3-4DF4-B8EF-91E03C026510}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ECE-4BAD-B916-4E974A6874D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{C3C20696-E6F4-42E1-9455-4B5B2B7771C4}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ECE-4BAD-B916-4E974A6874D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{809FF9B7-9CDC-4C88-9058-8CFCCBEF4EFE}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ECE-4BAD-B916-4E974A6874D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{876B19A5-3091-4735-9B65-E93D13985866}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ECE-4BAD-B916-4E974A6874D9}"/>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{EFB86363-1B2C-44DE-A319-B1D1C97D0515}</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8ECE-4BAD-B916-4E974A6874D9}"/>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{3BD8FF5A-060E-4EEB-9B5B-B00E345AED1B}</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8ECE-4BAD-B916-4E974A6874D9}"/>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{9B16A054-3026-4EAC-9D25-D60783F238A8}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8ECE-4BAD-B916-4E974A6874D9}"/>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{FFE79502-4353-4394-A81F-18EDD2369C8F}</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8ECE-4BAD-B916-4E974A6874D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51.7</c:v>
                </c:pt>
                <c:pt idx="8">
                  <c:v>65.900000000000006</c:v>
                </c:pt>
                <c:pt idx="16">
                  <c:v>66.900000000000006</c:v>
                </c:pt>
                <c:pt idx="24">
                  <c:v>68</c:v>
                </c:pt>
                <c:pt idx="32">
                  <c:v>69.2</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ECE-4BAD-B916-4E974A6874D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{C7CBBE6D-579B-4B98-92AB-E5B930D08CAA}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8ECE-4BAD-B916-4E974A6874D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{338FFD9F-7988-47DD-BF94-0058D97BC5CF}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ECE-4BAD-B916-4E974A6874D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{E42D4CC2-37E3-4AE4-B4E1-ACCBAD7E1E83}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ECE-4BAD-B916-4E974A6874D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{43207915-F811-453B-8DA8-45EB07962CA1}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ECE-4BAD-B916-4E974A6874D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{FFB2ED66-83F1-4EC6-A557-A61DC61F7CC7}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ECE-4BAD-B916-4E974A6874D9}"/>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{B0773C27-512F-4A0A-9995-6F0CAA9ED5B9}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8ECE-4BAD-B916-4E974A6874D9}"/>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{BE395B82-5E88-4C4F-BF84-D7644942152A}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8ECE-4BAD-B916-4E974A6874D9}"/>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{38C86C1C-0A2D-46B5-A125-BA01937A3E74}</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8ECE-4BAD-B916-4E974A6874D9}"/>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{3B65D94A-903F-4EA4-9AC2-165844996C48}</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8ECE-4BAD-B916-4E974A6874D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55.8</c:v>
                </c:pt>
                <c:pt idx="8">
                  <c:v>56.3</c:v>
                </c:pt>
                <c:pt idx="16">
                  <c:v>57.6</c:v>
                </c:pt>
                <c:pt idx="24">
                  <c:v>58.8</c:v>
                </c:pt>
                <c:pt idx="32">
                  <c:v>59.5</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ECE-4BAD-B916-4E974A6874D9}"/>
            </c:ext>
          </c:extLst>
        </c:ser>
        <c:dLbls>
          <c:showLegendKey val="0"/>
          <c:showVal val="1"/>
          <c:showCatName val="0"/>
          <c:showSerName val="0"/>
          <c:showPercent val="0"/>
          <c:showBubbleSize val="0"/>
        </c:dLbls>
        <c:axId val="46179840"/>
        <c:axId val="46181760"/>
      </c:scatterChart>
      <c:valAx>
        <c:axId val="46179840"/>
        <c:scaling>
          <c:orientation val="minMax"/>
          <c:max val="59.9"/>
          <c:min val="5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{9FA78CB2-139E-4459-BA03-71A021558876}</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0162-4754-BAA8-A96D61CB932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{8077DC5D-BB3D-475B-843B-EF351300085B}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162-4754-BAA8-A96D61CB932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{6F9E6181-4921-422E-A08F-DB2575B10F12}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162-4754-BAA8-A96D61CB932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{5627A15F-9C20-419F-AA2A-1CF888EF9AA3}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162-4754-BAA8-A96D61CB932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{29E8401D-62AA-434F-A958-F0EA702AE572}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162-4754-BAA8-A96D61CB9324}"/>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{3FB61465-5A6E-4078-A9A4-425C8227235B}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0162-4754-BAA8-A96D61CB9324}"/>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{88B9BB8E-0140-472E-B277-74709DCC888E}</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0162-4754-BAA8-A96D61CB9324}"/>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{DBB61CE7-6F83-4504-89E2-4F3CA08C7C1D}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0162-4754-BAA8-A96D61CB9324}"/>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{7089EBA5-B4E6-40B9-BFA7-BC559A2FF96F}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0162-4754-BAA8-A96D61CB932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6.7</c:v>
                </c:pt>
                <c:pt idx="8">
                  <c:v>6.8</c:v>
                </c:pt>
                <c:pt idx="16">
                  <c:v>6.9</c:v>
                </c:pt>
                <c:pt idx="24">
                  <c:v>7</c:v>
                </c:pt>
                <c:pt idx="32">
                  <c:v>7.1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0162-4754-BAA8-A96D61CB932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{AF637CC1-45EA-4E38-9B4B-0CD815A92A65}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0162-4754-BAA8-A96D61CB932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{F153AF9C-45E8-4F38-A606-FCE9C6AF00A6}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162-4754-BAA8-A96D61CB932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{3BED479C-69E8-49E6-BB10-B85EBE6AACB1}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162-4754-BAA8-A96D61CB932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{6AC939F5-9B91-4144-A153-8D28DF6064CB}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162-4754-BAA8-A96D61CB932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{8C291143-E03D-4679-9A9C-A30C0F5D1197}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162-4754-BAA8-A96D61CB9324}"/>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{A32CD03B-9BD0-4642-B0D3-ED87DD5FCE40}</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0162-4754-BAA8-A96D61CB9324}"/>
                </c:ext>
              </c:extLst>
            </c:dLbl>
            <c:dLbl>
              <c:idx val="16"/>
              <c:layout>
                <c:manualLayout>
                  <c:x val="-4.5160355153971272E-2"/>
                  <c:y val="-4.3495921315535854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{C58D5E5E-3DB2-419D-923E-FB61B3D2E72B}</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0162-4754-BAA8-A96D61CB9324}"/>
                </c:ext>
              </c:extLst>
            </c:dLbl>
            <c:dLbl>
              <c:idx val="24"/>
              <c:layout>
                <c:manualLayout>
                  <c:x val="-1.8235628084250027E-2"/>
                  <c:y val="-8.1337372860052048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{BA32AE88-7720-46FB-A7C5-47457651C305}</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0162-4754-BAA8-A96D61CB9324}"/>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{B9546E1E-F585-4E14-BE0C-9A89CF7ADE6A}</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0162-4754-BAA8-A96D61CB932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7.2</c:v>
                </c:pt>
                <c:pt idx="8">
                  <c:v>7.4</c:v>
                </c:pt>
                <c:pt idx="16">
                  <c:v>7.1</c:v>
                </c:pt>
                <c:pt idx="24">
                  <c:v>7.1</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0162-4754-BAA8-A96D61CB9324}"/>
            </c:ext>
          </c:extLst>
        </c:ser>
        <c:dLbls>
          <c:showLegendKey val="0"/>
          <c:showVal val="1"/>
          <c:showCatName val="0"/>
          <c:showSerName val="0"/>
          <c:showPercent val="0"/>
          <c:showBubbleSize val="0"/>
        </c:dLbls>
        <c:axId val="84219776"/>
        <c:axId val="84234240"/>
      </c:scatterChart>
      <c:valAx>
        <c:axId val="84219776"/>
        <c:scaling>
          <c:orientation val="minMax"/>
          <c:max val="7.5"/>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北海道京極町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原則として、起債発行の際は普通交付税公債費算入率の高い起債のみを選択し、その総額を抑制するよう努めており、結果として概ね財政運営の健全性は維持されている状況である。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満期一括償還地方債がないため該当なし。</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北海道京極町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基金の取り崩しを抑え基準財政需要額算入率の高い起債を優先して利用することに努めた結果、将来負担額を超える充当可能財源等を確保できており、財政運営の健全性は維持されている。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しかしながら、令和３年度からは新過疎法の制定により過疎指定から卒業することとなるため、経過措置後の財政運営に向けて起債借入計画等を作成する必要がある。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北海道京極町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庁舎建設基金へ積立を行ったため</a:t>
          </a:r>
          <a:r>
            <a:rPr lang="ja-JP" altLang="en-US" sz="1400">
              <a:effectLst/>
              <a:latin typeface="ＭＳ Ｐゴシック" panose="020B0600070205080204" pitchFamily="50" charset="-128"/>
              <a:ea typeface="ＭＳ Ｐゴシック" panose="020B0600070205080204" pitchFamily="50" charset="-128"/>
            </a:rPr>
            <a:t>。</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将来的な負担を見据え、一定の積立てが必要と考える。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・公共施設整備基金：公共施設の整備</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・庁舎建設基金：庁舎建設その他の整備</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・庁舎建設基金：築</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年以上も経過する庁舎建て替えのための積立による増加</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・公共施設整備基金：増加する施設維持管理や更新・改築のために一定程度積立予定</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・庁舎建設基金：庁舎建て替えを早い時期に実施できるよう</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一定の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積立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予定</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災害等の将来的な負担を見据え、一定の積立てが必要と考える。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起債発効限度額を設定するなど公債費を抑制していく方針であるが、現状の残高は維持するところである。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2,979
2,919
231.49
4,031,940
3,929,821
101,734
2,559,265
4,118,507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3" name="テキスト ボックス 4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有形固定資産減価償却率は類似団体より高い水準にあるが、これは上下水道等の生活インフラ資産や役場庁舎、診療所等の老朽化が進行している状況であるためである。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人口や財政事情に即した施設保有量に向けた取り組みと、計画的な維持管理が必要と考えられる。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56878</xdr:rowOff>
    </xdr:from>
    <xdr:to>
      <xdr:col>23</xdr:col>
      <xdr:colOff>85090</xdr:colOff>
      <xdr:row>34</xdr:row>
      <xdr:rowOff>67038</xdr:rowOff>
    </xdr:to>
    <xdr:cxnSp macro="">
      <xdr:nvCxnSpPr>
        <xdr:cNvPr id="77" name="直線コネクタ 76"/>
        <xdr:cNvCxnSpPr/>
      </xdr:nvCxnSpPr>
      <xdr:spPr>
        <a:xfrm flipV="1">
          <a:off x="4760595" y="5286103"/>
          <a:ext cx="1270" cy="1381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70865</xdr:rowOff>
    </xdr:from>
    <xdr:ext cx="405111" cy="259045"/>
    <xdr:sp macro="" textlink="">
      <xdr:nvSpPr>
        <xdr:cNvPr id="78" name="有形固定資産減価償却率最小値テキスト"/>
        <xdr:cNvSpPr txBox="1"/>
      </xdr:nvSpPr>
      <xdr:spPr>
        <a:xfrm>
          <a:off x="4813300" y="6671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67038</xdr:rowOff>
    </xdr:from>
    <xdr:to>
      <xdr:col>23</xdr:col>
      <xdr:colOff>174625</xdr:colOff>
      <xdr:row>34</xdr:row>
      <xdr:rowOff>67038</xdr:rowOff>
    </xdr:to>
    <xdr:cxnSp macro="">
      <xdr:nvCxnSpPr>
        <xdr:cNvPr id="79" name="直線コネクタ 78"/>
        <xdr:cNvCxnSpPr/>
      </xdr:nvCxnSpPr>
      <xdr:spPr>
        <a:xfrm>
          <a:off x="4673600" y="6667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3555</xdr:rowOff>
    </xdr:from>
    <xdr:ext cx="405111" cy="259045"/>
    <xdr:sp macro="" textlink="">
      <xdr:nvSpPr>
        <xdr:cNvPr id="80" name="有形固定資産減価償却率最大値テキスト"/>
        <xdr:cNvSpPr txBox="1"/>
      </xdr:nvSpPr>
      <xdr:spPr>
        <a:xfrm>
          <a:off x="4813300" y="5061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56878</xdr:rowOff>
    </xdr:from>
    <xdr:to>
      <xdr:col>23</xdr:col>
      <xdr:colOff>174625</xdr:colOff>
      <xdr:row>26</xdr:row>
      <xdr:rowOff>56878</xdr:rowOff>
    </xdr:to>
    <xdr:cxnSp macro="">
      <xdr:nvCxnSpPr>
        <xdr:cNvPr id="81" name="直線コネクタ 80"/>
        <xdr:cNvCxnSpPr/>
      </xdr:nvCxnSpPr>
      <xdr:spPr>
        <a:xfrm>
          <a:off x="4673600" y="528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56895</xdr:rowOff>
    </xdr:from>
    <xdr:ext cx="405111" cy="259045"/>
    <xdr:sp macro="" textlink="">
      <xdr:nvSpPr>
        <xdr:cNvPr id="82" name="有形固定資産減価償却率平均値テキスト"/>
        <xdr:cNvSpPr txBox="1"/>
      </xdr:nvSpPr>
      <xdr:spPr>
        <a:xfrm>
          <a:off x="4813300" y="59719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34018</xdr:rowOff>
    </xdr:from>
    <xdr:to>
      <xdr:col>23</xdr:col>
      <xdr:colOff>136525</xdr:colOff>
      <xdr:row>31</xdr:row>
      <xdr:rowOff>135618</xdr:rowOff>
    </xdr:to>
    <xdr:sp macro="" textlink="">
      <xdr:nvSpPr>
        <xdr:cNvPr id="83" name="フローチャート: 判断 82"/>
        <xdr:cNvSpPr/>
      </xdr:nvSpPr>
      <xdr:spPr>
        <a:xfrm>
          <a:off x="4711700" y="612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12428</xdr:rowOff>
    </xdr:from>
    <xdr:to>
      <xdr:col>19</xdr:col>
      <xdr:colOff>187325</xdr:colOff>
      <xdr:row>31</xdr:row>
      <xdr:rowOff>114028</xdr:rowOff>
    </xdr:to>
    <xdr:sp macro="" textlink="">
      <xdr:nvSpPr>
        <xdr:cNvPr id="84" name="フローチャート: 判断 83"/>
        <xdr:cNvSpPr/>
      </xdr:nvSpPr>
      <xdr:spPr>
        <a:xfrm>
          <a:off x="40005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146867</xdr:rowOff>
    </xdr:from>
    <xdr:to>
      <xdr:col>15</xdr:col>
      <xdr:colOff>187325</xdr:colOff>
      <xdr:row>31</xdr:row>
      <xdr:rowOff>77017</xdr:rowOff>
    </xdr:to>
    <xdr:sp macro="" textlink="">
      <xdr:nvSpPr>
        <xdr:cNvPr id="85" name="フローチャート: 判断 84"/>
        <xdr:cNvSpPr/>
      </xdr:nvSpPr>
      <xdr:spPr>
        <a:xfrm>
          <a:off x="3238500" y="606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106771</xdr:rowOff>
    </xdr:from>
    <xdr:to>
      <xdr:col>11</xdr:col>
      <xdr:colOff>187325</xdr:colOff>
      <xdr:row>31</xdr:row>
      <xdr:rowOff>36921</xdr:rowOff>
    </xdr:to>
    <xdr:sp macro="" textlink="">
      <xdr:nvSpPr>
        <xdr:cNvPr id="86" name="フローチャート: 判断 85"/>
        <xdr:cNvSpPr/>
      </xdr:nvSpPr>
      <xdr:spPr>
        <a:xfrm>
          <a:off x="2476500" y="602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91349</xdr:rowOff>
    </xdr:from>
    <xdr:to>
      <xdr:col>7</xdr:col>
      <xdr:colOff>187325</xdr:colOff>
      <xdr:row>31</xdr:row>
      <xdr:rowOff>21499</xdr:rowOff>
    </xdr:to>
    <xdr:sp macro="" textlink="">
      <xdr:nvSpPr>
        <xdr:cNvPr id="87" name="フローチャート: 判断 86"/>
        <xdr:cNvSpPr/>
      </xdr:nvSpPr>
      <xdr:spPr>
        <a:xfrm>
          <a:off x="1714500" y="600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161744</xdr:rowOff>
    </xdr:from>
    <xdr:to>
      <xdr:col>23</xdr:col>
      <xdr:colOff>136525</xdr:colOff>
      <xdr:row>33</xdr:row>
      <xdr:rowOff>91894</xdr:rowOff>
    </xdr:to>
    <xdr:sp macro="" textlink="">
      <xdr:nvSpPr>
        <xdr:cNvPr id="93" name="楕円 92"/>
        <xdr:cNvSpPr/>
      </xdr:nvSpPr>
      <xdr:spPr>
        <a:xfrm>
          <a:off x="47117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140171</xdr:rowOff>
    </xdr:from>
    <xdr:ext cx="405111" cy="259045"/>
    <xdr:sp macro="" textlink="">
      <xdr:nvSpPr>
        <xdr:cNvPr id="94" name="有形固定資産減価償却率該当値テキスト"/>
        <xdr:cNvSpPr txBox="1"/>
      </xdr:nvSpPr>
      <xdr:spPr>
        <a:xfrm>
          <a:off x="4813300" y="639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124732</xdr:rowOff>
    </xdr:from>
    <xdr:to>
      <xdr:col>19</xdr:col>
      <xdr:colOff>187325</xdr:colOff>
      <xdr:row>33</xdr:row>
      <xdr:rowOff>54882</xdr:rowOff>
    </xdr:to>
    <xdr:sp macro="" textlink="">
      <xdr:nvSpPr>
        <xdr:cNvPr id="95" name="楕円 94"/>
        <xdr:cNvSpPr/>
      </xdr:nvSpPr>
      <xdr:spPr>
        <a:xfrm>
          <a:off x="40005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4082</xdr:rowOff>
    </xdr:from>
    <xdr:to>
      <xdr:col>23</xdr:col>
      <xdr:colOff>85725</xdr:colOff>
      <xdr:row>33</xdr:row>
      <xdr:rowOff>41094</xdr:rowOff>
    </xdr:to>
    <xdr:cxnSp macro="">
      <xdr:nvCxnSpPr>
        <xdr:cNvPr id="96" name="直線コネクタ 95"/>
        <xdr:cNvCxnSpPr/>
      </xdr:nvCxnSpPr>
      <xdr:spPr>
        <a:xfrm>
          <a:off x="4051300" y="6433457"/>
          <a:ext cx="7112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90805</xdr:rowOff>
    </xdr:from>
    <xdr:to>
      <xdr:col>15</xdr:col>
      <xdr:colOff>187325</xdr:colOff>
      <xdr:row>33</xdr:row>
      <xdr:rowOff>20955</xdr:rowOff>
    </xdr:to>
    <xdr:sp macro="" textlink="">
      <xdr:nvSpPr>
        <xdr:cNvPr id="97" name="楕円 96"/>
        <xdr:cNvSpPr/>
      </xdr:nvSpPr>
      <xdr:spPr>
        <a:xfrm>
          <a:off x="3238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141605</xdr:rowOff>
    </xdr:from>
    <xdr:to>
      <xdr:col>19</xdr:col>
      <xdr:colOff>136525</xdr:colOff>
      <xdr:row>33</xdr:row>
      <xdr:rowOff>4082</xdr:rowOff>
    </xdr:to>
    <xdr:cxnSp macro="">
      <xdr:nvCxnSpPr>
        <xdr:cNvPr id="98" name="直線コネクタ 97"/>
        <xdr:cNvCxnSpPr/>
      </xdr:nvCxnSpPr>
      <xdr:spPr>
        <a:xfrm>
          <a:off x="3289300" y="6399530"/>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59962</xdr:rowOff>
    </xdr:from>
    <xdr:to>
      <xdr:col>11</xdr:col>
      <xdr:colOff>187325</xdr:colOff>
      <xdr:row>32</xdr:row>
      <xdr:rowOff>161562</xdr:rowOff>
    </xdr:to>
    <xdr:sp macro="" textlink="">
      <xdr:nvSpPr>
        <xdr:cNvPr id="99" name="楕円 98"/>
        <xdr:cNvSpPr/>
      </xdr:nvSpPr>
      <xdr:spPr>
        <a:xfrm>
          <a:off x="2476500" y="631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110762</xdr:rowOff>
    </xdr:from>
    <xdr:to>
      <xdr:col>15</xdr:col>
      <xdr:colOff>136525</xdr:colOff>
      <xdr:row>32</xdr:row>
      <xdr:rowOff>141605</xdr:rowOff>
    </xdr:to>
    <xdr:cxnSp macro="">
      <xdr:nvCxnSpPr>
        <xdr:cNvPr id="100" name="直線コネクタ 99"/>
        <xdr:cNvCxnSpPr/>
      </xdr:nvCxnSpPr>
      <xdr:spPr>
        <a:xfrm>
          <a:off x="2527300" y="6368687"/>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136344</xdr:rowOff>
    </xdr:from>
    <xdr:to>
      <xdr:col>7</xdr:col>
      <xdr:colOff>187325</xdr:colOff>
      <xdr:row>30</xdr:row>
      <xdr:rowOff>66494</xdr:rowOff>
    </xdr:to>
    <xdr:sp macro="" textlink="">
      <xdr:nvSpPr>
        <xdr:cNvPr id="101" name="楕円 100"/>
        <xdr:cNvSpPr/>
      </xdr:nvSpPr>
      <xdr:spPr>
        <a:xfrm>
          <a:off x="1714500" y="587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15694</xdr:rowOff>
    </xdr:from>
    <xdr:to>
      <xdr:col>11</xdr:col>
      <xdr:colOff>136525</xdr:colOff>
      <xdr:row>32</xdr:row>
      <xdr:rowOff>110762</xdr:rowOff>
    </xdr:to>
    <xdr:cxnSp macro="">
      <xdr:nvCxnSpPr>
        <xdr:cNvPr id="102" name="直線コネクタ 101"/>
        <xdr:cNvCxnSpPr/>
      </xdr:nvCxnSpPr>
      <xdr:spPr>
        <a:xfrm>
          <a:off x="1765300" y="5930719"/>
          <a:ext cx="762000" cy="43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130555</xdr:rowOff>
    </xdr:from>
    <xdr:ext cx="405111" cy="259045"/>
    <xdr:sp macro="" textlink="">
      <xdr:nvSpPr>
        <xdr:cNvPr id="103" name="n_1aveValue有形固定資産減価償却率"/>
        <xdr:cNvSpPr txBox="1"/>
      </xdr:nvSpPr>
      <xdr:spPr>
        <a:xfrm>
          <a:off x="3836044" y="5874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93544</xdr:rowOff>
    </xdr:from>
    <xdr:ext cx="405111" cy="259045"/>
    <xdr:sp macro="" textlink="">
      <xdr:nvSpPr>
        <xdr:cNvPr id="104" name="n_2aveValue有形固定資産減価償却率"/>
        <xdr:cNvSpPr txBox="1"/>
      </xdr:nvSpPr>
      <xdr:spPr>
        <a:xfrm>
          <a:off x="3086744" y="5837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53448</xdr:rowOff>
    </xdr:from>
    <xdr:ext cx="405111" cy="259045"/>
    <xdr:sp macro="" textlink="">
      <xdr:nvSpPr>
        <xdr:cNvPr id="105" name="n_3aveValue有形固定資産減価償却率"/>
        <xdr:cNvSpPr txBox="1"/>
      </xdr:nvSpPr>
      <xdr:spPr>
        <a:xfrm>
          <a:off x="2324744" y="5797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12626</xdr:rowOff>
    </xdr:from>
    <xdr:ext cx="405111" cy="259045"/>
    <xdr:sp macro="" textlink="">
      <xdr:nvSpPr>
        <xdr:cNvPr id="106" name="n_4aveValue有形固定資産減価償却率"/>
        <xdr:cNvSpPr txBox="1"/>
      </xdr:nvSpPr>
      <xdr:spPr>
        <a:xfrm>
          <a:off x="1562744" y="6099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46009</xdr:rowOff>
    </xdr:from>
    <xdr:ext cx="405111" cy="259045"/>
    <xdr:sp macro="" textlink="">
      <xdr:nvSpPr>
        <xdr:cNvPr id="107" name="n_1mainValue有形固定資産減価償却率"/>
        <xdr:cNvSpPr txBox="1"/>
      </xdr:nvSpPr>
      <xdr:spPr>
        <a:xfrm>
          <a:off x="3836044" y="6475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12082</xdr:rowOff>
    </xdr:from>
    <xdr:ext cx="405111" cy="259045"/>
    <xdr:sp macro="" textlink="">
      <xdr:nvSpPr>
        <xdr:cNvPr id="108" name="n_2mainValue有形固定資産減価償却率"/>
        <xdr:cNvSpPr txBox="1"/>
      </xdr:nvSpPr>
      <xdr:spPr>
        <a:xfrm>
          <a:off x="3086744" y="644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152689</xdr:rowOff>
    </xdr:from>
    <xdr:ext cx="405111" cy="259045"/>
    <xdr:sp macro="" textlink="">
      <xdr:nvSpPr>
        <xdr:cNvPr id="109" name="n_3mainValue有形固定資産減価償却率"/>
        <xdr:cNvSpPr txBox="1"/>
      </xdr:nvSpPr>
      <xdr:spPr>
        <a:xfrm>
          <a:off x="2324744" y="6410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83021</xdr:rowOff>
    </xdr:from>
    <xdr:ext cx="405111" cy="259045"/>
    <xdr:sp macro="" textlink="">
      <xdr:nvSpPr>
        <xdr:cNvPr id="110" name="n_4mainValue有形固定資産減価償却率"/>
        <xdr:cNvSpPr txBox="1"/>
      </xdr:nvSpPr>
      <xdr:spPr>
        <a:xfrm>
          <a:off x="1562744" y="5655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[ 213.1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を下回っている状況であるが、簡易水道事業における大型事業を控えており、公営企業等の繰出見込額が増加する見込みである。また、歳入についても、大規模償却資産による固定資産税収入が多い現状であるが、今後の減価償却による減収は避けられない状況であるため、起債の抑制と歳出の削減を図り、債務償還比率が増加しないように取り組む必要がある。</a:t>
          </a:r>
        </a:p>
      </xdr:txBody>
    </xdr:sp>
    <xdr:clientData/>
  </xdr:twoCellAnchor>
  <xdr:oneCellAnchor>
    <xdr:from>
      <xdr:col>57</xdr:col>
      <xdr:colOff>111125</xdr:colOff>
      <xdr:row>23</xdr:row>
      <xdr:rowOff>47625</xdr:rowOff>
    </xdr:from>
    <xdr:ext cx="349839" cy="225703"/>
    <xdr:sp macro="" textlink="">
      <xdr:nvSpPr>
        <xdr:cNvPr id="124" name="テキスト ボックス 12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0" name="テキスト ボックス 129"/>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136280</xdr:rowOff>
    </xdr:to>
    <xdr:cxnSp macro="">
      <xdr:nvCxnSpPr>
        <xdr:cNvPr id="141" name="直線コネクタ 140"/>
        <xdr:cNvCxnSpPr/>
      </xdr:nvCxnSpPr>
      <xdr:spPr>
        <a:xfrm flipV="1">
          <a:off x="14793595" y="5261428"/>
          <a:ext cx="1269" cy="1475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140107</xdr:rowOff>
    </xdr:from>
    <xdr:ext cx="469744" cy="259045"/>
    <xdr:sp macro="" textlink="">
      <xdr:nvSpPr>
        <xdr:cNvPr id="142" name="債務償還比率最小値テキスト"/>
        <xdr:cNvSpPr txBox="1"/>
      </xdr:nvSpPr>
      <xdr:spPr>
        <a:xfrm>
          <a:off x="14846300" y="674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136280</xdr:rowOff>
    </xdr:from>
    <xdr:to>
      <xdr:col>76</xdr:col>
      <xdr:colOff>111125</xdr:colOff>
      <xdr:row>34</xdr:row>
      <xdr:rowOff>136280</xdr:rowOff>
    </xdr:to>
    <xdr:cxnSp macro="">
      <xdr:nvCxnSpPr>
        <xdr:cNvPr id="143" name="直線コネクタ 142"/>
        <xdr:cNvCxnSpPr/>
      </xdr:nvCxnSpPr>
      <xdr:spPr>
        <a:xfrm>
          <a:off x="14706600" y="67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73405</xdr:rowOff>
    </xdr:from>
    <xdr:ext cx="469744" cy="259045"/>
    <xdr:sp macro="" textlink="">
      <xdr:nvSpPr>
        <xdr:cNvPr id="146" name="債務償還比率平均値テキスト"/>
        <xdr:cNvSpPr txBox="1"/>
      </xdr:nvSpPr>
      <xdr:spPr>
        <a:xfrm>
          <a:off x="14846300" y="5645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94978</xdr:rowOff>
    </xdr:from>
    <xdr:to>
      <xdr:col>76</xdr:col>
      <xdr:colOff>73025</xdr:colOff>
      <xdr:row>29</xdr:row>
      <xdr:rowOff>25128</xdr:rowOff>
    </xdr:to>
    <xdr:sp macro="" textlink="">
      <xdr:nvSpPr>
        <xdr:cNvPr id="147" name="フローチャート: 判断 146"/>
        <xdr:cNvSpPr/>
      </xdr:nvSpPr>
      <xdr:spPr>
        <a:xfrm>
          <a:off x="14744700" y="5667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64289</xdr:rowOff>
    </xdr:from>
    <xdr:to>
      <xdr:col>72</xdr:col>
      <xdr:colOff>123825</xdr:colOff>
      <xdr:row>28</xdr:row>
      <xdr:rowOff>165889</xdr:rowOff>
    </xdr:to>
    <xdr:sp macro="" textlink="">
      <xdr:nvSpPr>
        <xdr:cNvPr id="148" name="フローチャート: 判断 147"/>
        <xdr:cNvSpPr/>
      </xdr:nvSpPr>
      <xdr:spPr>
        <a:xfrm>
          <a:off x="14033500" y="563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21572</xdr:rowOff>
    </xdr:from>
    <xdr:to>
      <xdr:col>68</xdr:col>
      <xdr:colOff>123825</xdr:colOff>
      <xdr:row>28</xdr:row>
      <xdr:rowOff>123172</xdr:rowOff>
    </xdr:to>
    <xdr:sp macro="" textlink="">
      <xdr:nvSpPr>
        <xdr:cNvPr id="149" name="フローチャート: 判断 148"/>
        <xdr:cNvSpPr/>
      </xdr:nvSpPr>
      <xdr:spPr>
        <a:xfrm>
          <a:off x="13271500" y="5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11240</xdr:rowOff>
    </xdr:from>
    <xdr:to>
      <xdr:col>64</xdr:col>
      <xdr:colOff>123825</xdr:colOff>
      <xdr:row>28</xdr:row>
      <xdr:rowOff>112840</xdr:rowOff>
    </xdr:to>
    <xdr:sp macro="" textlink="">
      <xdr:nvSpPr>
        <xdr:cNvPr id="150" name="フローチャート: 判断 149"/>
        <xdr:cNvSpPr/>
      </xdr:nvSpPr>
      <xdr:spPr>
        <a:xfrm>
          <a:off x="12509500" y="558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45475</xdr:rowOff>
    </xdr:from>
    <xdr:to>
      <xdr:col>60</xdr:col>
      <xdr:colOff>123825</xdr:colOff>
      <xdr:row>28</xdr:row>
      <xdr:rowOff>147075</xdr:rowOff>
    </xdr:to>
    <xdr:sp macro="" textlink="">
      <xdr:nvSpPr>
        <xdr:cNvPr id="151" name="フローチャート: 判断 150"/>
        <xdr:cNvSpPr/>
      </xdr:nvSpPr>
      <xdr:spPr>
        <a:xfrm>
          <a:off x="11747500" y="56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138584</xdr:rowOff>
    </xdr:from>
    <xdr:to>
      <xdr:col>76</xdr:col>
      <xdr:colOff>73025</xdr:colOff>
      <xdr:row>28</xdr:row>
      <xdr:rowOff>68734</xdr:rowOff>
    </xdr:to>
    <xdr:sp macro="" textlink="">
      <xdr:nvSpPr>
        <xdr:cNvPr id="157" name="楕円 156"/>
        <xdr:cNvSpPr/>
      </xdr:nvSpPr>
      <xdr:spPr>
        <a:xfrm>
          <a:off x="14744700" y="553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161461</xdr:rowOff>
    </xdr:from>
    <xdr:ext cx="469744" cy="259045"/>
    <xdr:sp macro="" textlink="">
      <xdr:nvSpPr>
        <xdr:cNvPr id="158" name="債務償還比率該当値テキスト"/>
        <xdr:cNvSpPr txBox="1"/>
      </xdr:nvSpPr>
      <xdr:spPr>
        <a:xfrm>
          <a:off x="14846300" y="5390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167577</xdr:rowOff>
    </xdr:from>
    <xdr:to>
      <xdr:col>72</xdr:col>
      <xdr:colOff>123825</xdr:colOff>
      <xdr:row>28</xdr:row>
      <xdr:rowOff>97727</xdr:rowOff>
    </xdr:to>
    <xdr:sp macro="" textlink="">
      <xdr:nvSpPr>
        <xdr:cNvPr id="159" name="楕円 158"/>
        <xdr:cNvSpPr/>
      </xdr:nvSpPr>
      <xdr:spPr>
        <a:xfrm>
          <a:off x="14033500" y="556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17934</xdr:rowOff>
    </xdr:from>
    <xdr:to>
      <xdr:col>76</xdr:col>
      <xdr:colOff>22225</xdr:colOff>
      <xdr:row>28</xdr:row>
      <xdr:rowOff>46927</xdr:rowOff>
    </xdr:to>
    <xdr:cxnSp macro="">
      <xdr:nvCxnSpPr>
        <xdr:cNvPr id="160" name="直線コネクタ 159"/>
        <xdr:cNvCxnSpPr/>
      </xdr:nvCxnSpPr>
      <xdr:spPr>
        <a:xfrm flipV="1">
          <a:off x="14084300" y="5590059"/>
          <a:ext cx="711200" cy="2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167577</xdr:rowOff>
    </xdr:from>
    <xdr:to>
      <xdr:col>68</xdr:col>
      <xdr:colOff>123825</xdr:colOff>
      <xdr:row>28</xdr:row>
      <xdr:rowOff>97727</xdr:rowOff>
    </xdr:to>
    <xdr:sp macro="" textlink="">
      <xdr:nvSpPr>
        <xdr:cNvPr id="161" name="楕円 160"/>
        <xdr:cNvSpPr/>
      </xdr:nvSpPr>
      <xdr:spPr>
        <a:xfrm>
          <a:off x="13271500" y="556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46927</xdr:rowOff>
    </xdr:from>
    <xdr:to>
      <xdr:col>72</xdr:col>
      <xdr:colOff>73025</xdr:colOff>
      <xdr:row>28</xdr:row>
      <xdr:rowOff>46927</xdr:rowOff>
    </xdr:to>
    <xdr:cxnSp macro="">
      <xdr:nvCxnSpPr>
        <xdr:cNvPr id="162" name="直線コネクタ 161"/>
        <xdr:cNvCxnSpPr/>
      </xdr:nvCxnSpPr>
      <xdr:spPr>
        <a:xfrm>
          <a:off x="13322300" y="5619052"/>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14478</xdr:rowOff>
    </xdr:from>
    <xdr:to>
      <xdr:col>64</xdr:col>
      <xdr:colOff>123825</xdr:colOff>
      <xdr:row>28</xdr:row>
      <xdr:rowOff>116078</xdr:rowOff>
    </xdr:to>
    <xdr:sp macro="" textlink="">
      <xdr:nvSpPr>
        <xdr:cNvPr id="163" name="楕円 162"/>
        <xdr:cNvSpPr/>
      </xdr:nvSpPr>
      <xdr:spPr>
        <a:xfrm>
          <a:off x="12509500" y="558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46927</xdr:rowOff>
    </xdr:from>
    <xdr:to>
      <xdr:col>68</xdr:col>
      <xdr:colOff>73025</xdr:colOff>
      <xdr:row>28</xdr:row>
      <xdr:rowOff>65278</xdr:rowOff>
    </xdr:to>
    <xdr:cxnSp macro="">
      <xdr:nvCxnSpPr>
        <xdr:cNvPr id="164" name="直線コネクタ 163"/>
        <xdr:cNvCxnSpPr/>
      </xdr:nvCxnSpPr>
      <xdr:spPr>
        <a:xfrm flipV="1">
          <a:off x="12560300" y="5619052"/>
          <a:ext cx="762000" cy="18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54882</xdr:rowOff>
    </xdr:from>
    <xdr:to>
      <xdr:col>60</xdr:col>
      <xdr:colOff>123825</xdr:colOff>
      <xdr:row>28</xdr:row>
      <xdr:rowOff>156482</xdr:rowOff>
    </xdr:to>
    <xdr:sp macro="" textlink="">
      <xdr:nvSpPr>
        <xdr:cNvPr id="165" name="楕円 164"/>
        <xdr:cNvSpPr/>
      </xdr:nvSpPr>
      <xdr:spPr>
        <a:xfrm>
          <a:off x="11747500" y="5627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65278</xdr:rowOff>
    </xdr:from>
    <xdr:to>
      <xdr:col>64</xdr:col>
      <xdr:colOff>73025</xdr:colOff>
      <xdr:row>28</xdr:row>
      <xdr:rowOff>105682</xdr:rowOff>
    </xdr:to>
    <xdr:cxnSp macro="">
      <xdr:nvCxnSpPr>
        <xdr:cNvPr id="166" name="直線コネクタ 165"/>
        <xdr:cNvCxnSpPr/>
      </xdr:nvCxnSpPr>
      <xdr:spPr>
        <a:xfrm flipV="1">
          <a:off x="11798300" y="5637403"/>
          <a:ext cx="762000" cy="4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157016</xdr:rowOff>
    </xdr:from>
    <xdr:ext cx="469744" cy="259045"/>
    <xdr:sp macro="" textlink="">
      <xdr:nvSpPr>
        <xdr:cNvPr id="167" name="n_1aveValue債務償還比率"/>
        <xdr:cNvSpPr txBox="1"/>
      </xdr:nvSpPr>
      <xdr:spPr>
        <a:xfrm>
          <a:off x="13836727" y="572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114299</xdr:rowOff>
    </xdr:from>
    <xdr:ext cx="469744" cy="259045"/>
    <xdr:sp macro="" textlink="">
      <xdr:nvSpPr>
        <xdr:cNvPr id="168" name="n_2aveValue債務償還比率"/>
        <xdr:cNvSpPr txBox="1"/>
      </xdr:nvSpPr>
      <xdr:spPr>
        <a:xfrm>
          <a:off x="13087427" y="568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129367</xdr:rowOff>
    </xdr:from>
    <xdr:ext cx="469744" cy="259045"/>
    <xdr:sp macro="" textlink="">
      <xdr:nvSpPr>
        <xdr:cNvPr id="169" name="n_3aveValue債務償還比率"/>
        <xdr:cNvSpPr txBox="1"/>
      </xdr:nvSpPr>
      <xdr:spPr>
        <a:xfrm>
          <a:off x="12325427" y="535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163602</xdr:rowOff>
    </xdr:from>
    <xdr:ext cx="469744" cy="259045"/>
    <xdr:sp macro="" textlink="">
      <xdr:nvSpPr>
        <xdr:cNvPr id="170" name="n_4aveValue債務償還比率"/>
        <xdr:cNvSpPr txBox="1"/>
      </xdr:nvSpPr>
      <xdr:spPr>
        <a:xfrm>
          <a:off x="11563427" y="53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114254</xdr:rowOff>
    </xdr:from>
    <xdr:ext cx="469744" cy="259045"/>
    <xdr:sp macro="" textlink="">
      <xdr:nvSpPr>
        <xdr:cNvPr id="171" name="n_1mainValue債務償還比率"/>
        <xdr:cNvSpPr txBox="1"/>
      </xdr:nvSpPr>
      <xdr:spPr>
        <a:xfrm>
          <a:off x="13836727" y="534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114254</xdr:rowOff>
    </xdr:from>
    <xdr:ext cx="469744" cy="259045"/>
    <xdr:sp macro="" textlink="">
      <xdr:nvSpPr>
        <xdr:cNvPr id="172" name="n_2mainValue債務償還比率"/>
        <xdr:cNvSpPr txBox="1"/>
      </xdr:nvSpPr>
      <xdr:spPr>
        <a:xfrm>
          <a:off x="13087427" y="5343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107205</xdr:rowOff>
    </xdr:from>
    <xdr:ext cx="469744" cy="259045"/>
    <xdr:sp macro="" textlink="">
      <xdr:nvSpPr>
        <xdr:cNvPr id="173" name="n_3mainValue債務償還比率"/>
        <xdr:cNvSpPr txBox="1"/>
      </xdr:nvSpPr>
      <xdr:spPr>
        <a:xfrm>
          <a:off x="12325427" y="5679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147609</xdr:rowOff>
    </xdr:from>
    <xdr:ext cx="469744" cy="259045"/>
    <xdr:sp macro="" textlink="">
      <xdr:nvSpPr>
        <xdr:cNvPr id="174" name="n_4mainValue債務償還比率"/>
        <xdr:cNvSpPr txBox="1"/>
      </xdr:nvSpPr>
      <xdr:spPr>
        <a:xfrm>
          <a:off x="11563427" y="5719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7" name="テキスト ボックス 17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8" name="テキスト ボックス 17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9" name="テキスト ボックス 17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0" name="テキスト ボックス 17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2,979
2,919
231.49
4,031,940
3,929,821
101,734
2,559,265
4,118,507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66403</xdr:rowOff>
    </xdr:to>
    <xdr:cxnSp macro="">
      <xdr:nvCxnSpPr>
        <xdr:cNvPr id="58" name="直線コネクタ 57"/>
        <xdr:cNvCxnSpPr/>
      </xdr:nvCxnSpPr>
      <xdr:spPr>
        <a:xfrm flipV="1">
          <a:off x="4634865" y="5660572"/>
          <a:ext cx="0" cy="1606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134818</xdr:rowOff>
    </xdr:from>
    <xdr:ext cx="405111" cy="259045"/>
    <xdr:sp macro="" textlink="">
      <xdr:nvSpPr>
        <xdr:cNvPr id="63" name="【道路】&#10;有形固定資産減価償却率平均値テキスト"/>
        <xdr:cNvSpPr txBox="1"/>
      </xdr:nvSpPr>
      <xdr:spPr>
        <a:xfrm>
          <a:off x="4673600" y="64784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111941</xdr:rowOff>
    </xdr:from>
    <xdr:to>
      <xdr:col>24</xdr:col>
      <xdr:colOff>114300</xdr:colOff>
      <xdr:row>39</xdr:row>
      <xdr:rowOff>42091</xdr:rowOff>
    </xdr:to>
    <xdr:sp macro="" textlink="">
      <xdr:nvSpPr>
        <xdr:cNvPr id="64" name="フローチャート: 判断 63"/>
        <xdr:cNvSpPr/>
      </xdr:nvSpPr>
      <xdr:spPr>
        <a:xfrm>
          <a:off x="4584700" y="662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84183</xdr:rowOff>
    </xdr:from>
    <xdr:to>
      <xdr:col>20</xdr:col>
      <xdr:colOff>38100</xdr:colOff>
      <xdr:row>39</xdr:row>
      <xdr:rowOff>14333</xdr:rowOff>
    </xdr:to>
    <xdr:sp macro="" textlink="">
      <xdr:nvSpPr>
        <xdr:cNvPr id="65" name="フローチャート: 判断 64"/>
        <xdr:cNvSpPr/>
      </xdr:nvSpPr>
      <xdr:spPr>
        <a:xfrm>
          <a:off x="3746500" y="659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54791</xdr:rowOff>
    </xdr:from>
    <xdr:to>
      <xdr:col>15</xdr:col>
      <xdr:colOff>101600</xdr:colOff>
      <xdr:row>38</xdr:row>
      <xdr:rowOff>156391</xdr:rowOff>
    </xdr:to>
    <xdr:sp macro="" textlink="">
      <xdr:nvSpPr>
        <xdr:cNvPr id="66" name="フローチャート: 判断 65"/>
        <xdr:cNvSpPr/>
      </xdr:nvSpPr>
      <xdr:spPr>
        <a:xfrm>
          <a:off x="2857500" y="656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31931</xdr:rowOff>
    </xdr:from>
    <xdr:to>
      <xdr:col>10</xdr:col>
      <xdr:colOff>165100</xdr:colOff>
      <xdr:row>38</xdr:row>
      <xdr:rowOff>133531</xdr:rowOff>
    </xdr:to>
    <xdr:sp macro="" textlink="">
      <xdr:nvSpPr>
        <xdr:cNvPr id="67" name="フローチャート: 判断 66"/>
        <xdr:cNvSpPr/>
      </xdr:nvSpPr>
      <xdr:spPr>
        <a:xfrm>
          <a:off x="1968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10704</xdr:rowOff>
    </xdr:from>
    <xdr:to>
      <xdr:col>6</xdr:col>
      <xdr:colOff>38100</xdr:colOff>
      <xdr:row>38</xdr:row>
      <xdr:rowOff>112304</xdr:rowOff>
    </xdr:to>
    <xdr:sp macro="" textlink="">
      <xdr:nvSpPr>
        <xdr:cNvPr id="68" name="フローチャート: 判断 67"/>
        <xdr:cNvSpPr/>
      </xdr:nvSpPr>
      <xdr:spPr>
        <a:xfrm>
          <a:off x="1079500" y="652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66222</xdr:rowOff>
    </xdr:from>
    <xdr:to>
      <xdr:col>24</xdr:col>
      <xdr:colOff>114300</xdr:colOff>
      <xdr:row>40</xdr:row>
      <xdr:rowOff>167822</xdr:rowOff>
    </xdr:to>
    <xdr:sp macro="" textlink="">
      <xdr:nvSpPr>
        <xdr:cNvPr id="74" name="楕円 73"/>
        <xdr:cNvSpPr/>
      </xdr:nvSpPr>
      <xdr:spPr>
        <a:xfrm>
          <a:off x="4584700" y="692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44649</xdr:rowOff>
    </xdr:from>
    <xdr:ext cx="405111" cy="259045"/>
    <xdr:sp macro="" textlink="">
      <xdr:nvSpPr>
        <xdr:cNvPr id="75" name="【道路】&#10;有形固定資産減価償却率該当値テキスト"/>
        <xdr:cNvSpPr txBox="1"/>
      </xdr:nvSpPr>
      <xdr:spPr>
        <a:xfrm>
          <a:off x="4673600" y="69026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49893</xdr:rowOff>
    </xdr:from>
    <xdr:to>
      <xdr:col>20</xdr:col>
      <xdr:colOff>38100</xdr:colOff>
      <xdr:row>40</xdr:row>
      <xdr:rowOff>151493</xdr:rowOff>
    </xdr:to>
    <xdr:sp macro="" textlink="">
      <xdr:nvSpPr>
        <xdr:cNvPr id="76" name="楕円 75"/>
        <xdr:cNvSpPr/>
      </xdr:nvSpPr>
      <xdr:spPr>
        <a:xfrm>
          <a:off x="3746500" y="690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100693</xdr:rowOff>
    </xdr:from>
    <xdr:to>
      <xdr:col>24</xdr:col>
      <xdr:colOff>63500</xdr:colOff>
      <xdr:row>40</xdr:row>
      <xdr:rowOff>117022</xdr:rowOff>
    </xdr:to>
    <xdr:cxnSp macro="">
      <xdr:nvCxnSpPr>
        <xdr:cNvPr id="77" name="直線コネクタ 76"/>
        <xdr:cNvCxnSpPr/>
      </xdr:nvCxnSpPr>
      <xdr:spPr>
        <a:xfrm>
          <a:off x="3797300" y="695869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31931</xdr:rowOff>
    </xdr:from>
    <xdr:to>
      <xdr:col>15</xdr:col>
      <xdr:colOff>101600</xdr:colOff>
      <xdr:row>40</xdr:row>
      <xdr:rowOff>133531</xdr:rowOff>
    </xdr:to>
    <xdr:sp macro="" textlink="">
      <xdr:nvSpPr>
        <xdr:cNvPr id="78" name="楕円 77"/>
        <xdr:cNvSpPr/>
      </xdr:nvSpPr>
      <xdr:spPr>
        <a:xfrm>
          <a:off x="2857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82731</xdr:rowOff>
    </xdr:from>
    <xdr:to>
      <xdr:col>19</xdr:col>
      <xdr:colOff>177800</xdr:colOff>
      <xdr:row>40</xdr:row>
      <xdr:rowOff>100693</xdr:rowOff>
    </xdr:to>
    <xdr:cxnSp macro="">
      <xdr:nvCxnSpPr>
        <xdr:cNvPr id="79" name="直線コネクタ 78"/>
        <xdr:cNvCxnSpPr/>
      </xdr:nvCxnSpPr>
      <xdr:spPr>
        <a:xfrm>
          <a:off x="2908300" y="6940731"/>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13970</xdr:rowOff>
    </xdr:from>
    <xdr:to>
      <xdr:col>10</xdr:col>
      <xdr:colOff>165100</xdr:colOff>
      <xdr:row>40</xdr:row>
      <xdr:rowOff>115570</xdr:rowOff>
    </xdr:to>
    <xdr:sp macro="" textlink="">
      <xdr:nvSpPr>
        <xdr:cNvPr id="80" name="楕円 79"/>
        <xdr:cNvSpPr/>
      </xdr:nvSpPr>
      <xdr:spPr>
        <a:xfrm>
          <a:off x="19685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64770</xdr:rowOff>
    </xdr:from>
    <xdr:to>
      <xdr:col>15</xdr:col>
      <xdr:colOff>50800</xdr:colOff>
      <xdr:row>40</xdr:row>
      <xdr:rowOff>82731</xdr:rowOff>
    </xdr:to>
    <xdr:cxnSp macro="">
      <xdr:nvCxnSpPr>
        <xdr:cNvPr id="81" name="直線コネクタ 80"/>
        <xdr:cNvCxnSpPr/>
      </xdr:nvCxnSpPr>
      <xdr:spPr>
        <a:xfrm>
          <a:off x="2019300" y="692277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89081</xdr:rowOff>
    </xdr:from>
    <xdr:to>
      <xdr:col>6</xdr:col>
      <xdr:colOff>38100</xdr:colOff>
      <xdr:row>40</xdr:row>
      <xdr:rowOff>19231</xdr:rowOff>
    </xdr:to>
    <xdr:sp macro="" textlink="">
      <xdr:nvSpPr>
        <xdr:cNvPr id="82" name="楕円 81"/>
        <xdr:cNvSpPr/>
      </xdr:nvSpPr>
      <xdr:spPr>
        <a:xfrm>
          <a:off x="1079500" y="677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139881</xdr:rowOff>
    </xdr:from>
    <xdr:to>
      <xdr:col>10</xdr:col>
      <xdr:colOff>114300</xdr:colOff>
      <xdr:row>40</xdr:row>
      <xdr:rowOff>64770</xdr:rowOff>
    </xdr:to>
    <xdr:cxnSp macro="">
      <xdr:nvCxnSpPr>
        <xdr:cNvPr id="83" name="直線コネクタ 82"/>
        <xdr:cNvCxnSpPr/>
      </xdr:nvCxnSpPr>
      <xdr:spPr>
        <a:xfrm>
          <a:off x="1130300" y="6826431"/>
          <a:ext cx="88900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30860</xdr:rowOff>
    </xdr:from>
    <xdr:ext cx="405111" cy="259045"/>
    <xdr:sp macro="" textlink="">
      <xdr:nvSpPr>
        <xdr:cNvPr id="84" name="n_1aveValue【道路】&#10;有形固定資産減価償却率"/>
        <xdr:cNvSpPr txBox="1"/>
      </xdr:nvSpPr>
      <xdr:spPr>
        <a:xfrm>
          <a:off x="3582044" y="6374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1469</xdr:rowOff>
    </xdr:from>
    <xdr:ext cx="405111" cy="259045"/>
    <xdr:sp macro="" textlink="">
      <xdr:nvSpPr>
        <xdr:cNvPr id="85" name="n_2aveValue【道路】&#10;有形固定資産減価償却率"/>
        <xdr:cNvSpPr txBox="1"/>
      </xdr:nvSpPr>
      <xdr:spPr>
        <a:xfrm>
          <a:off x="2705744" y="634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150058</xdr:rowOff>
    </xdr:from>
    <xdr:ext cx="405111" cy="259045"/>
    <xdr:sp macro="" textlink="">
      <xdr:nvSpPr>
        <xdr:cNvPr id="86" name="n_3aveValue【道路】&#10;有形固定資産減価償却率"/>
        <xdr:cNvSpPr txBox="1"/>
      </xdr:nvSpPr>
      <xdr:spPr>
        <a:xfrm>
          <a:off x="1816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128831</xdr:rowOff>
    </xdr:from>
    <xdr:ext cx="405111" cy="259045"/>
    <xdr:sp macro="" textlink="">
      <xdr:nvSpPr>
        <xdr:cNvPr id="87" name="n_4aveValue【道路】&#10;有形固定資産減価償却率"/>
        <xdr:cNvSpPr txBox="1"/>
      </xdr:nvSpPr>
      <xdr:spPr>
        <a:xfrm>
          <a:off x="927744" y="630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142620</xdr:rowOff>
    </xdr:from>
    <xdr:ext cx="405111" cy="259045"/>
    <xdr:sp macro="" textlink="">
      <xdr:nvSpPr>
        <xdr:cNvPr id="88" name="n_1mainValue【道路】&#10;有形固定資産減価償却率"/>
        <xdr:cNvSpPr txBox="1"/>
      </xdr:nvSpPr>
      <xdr:spPr>
        <a:xfrm>
          <a:off x="3582044" y="7000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124658</xdr:rowOff>
    </xdr:from>
    <xdr:ext cx="405111" cy="259045"/>
    <xdr:sp macro="" textlink="">
      <xdr:nvSpPr>
        <xdr:cNvPr id="89" name="n_2mainValue【道路】&#10;有形固定資産減価償却率"/>
        <xdr:cNvSpPr txBox="1"/>
      </xdr:nvSpPr>
      <xdr:spPr>
        <a:xfrm>
          <a:off x="2705744" y="698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106697</xdr:rowOff>
    </xdr:from>
    <xdr:ext cx="405111" cy="259045"/>
    <xdr:sp macro="" textlink="">
      <xdr:nvSpPr>
        <xdr:cNvPr id="90" name="n_3mainValue【道路】&#10;有形固定資産減価償却率"/>
        <xdr:cNvSpPr txBox="1"/>
      </xdr:nvSpPr>
      <xdr:spPr>
        <a:xfrm>
          <a:off x="1816744"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10358</xdr:rowOff>
    </xdr:from>
    <xdr:ext cx="405111" cy="259045"/>
    <xdr:sp macro="" textlink="">
      <xdr:nvSpPr>
        <xdr:cNvPr id="91" name="n_4mainValue【道路】&#10;有形固定資産減価償却率"/>
        <xdr:cNvSpPr txBox="1"/>
      </xdr:nvSpPr>
      <xdr:spPr>
        <a:xfrm>
          <a:off x="927744" y="686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88185</xdr:rowOff>
    </xdr:from>
    <xdr:to>
      <xdr:col>54</xdr:col>
      <xdr:colOff>189865</xdr:colOff>
      <xdr:row>42</xdr:row>
      <xdr:rowOff>37883</xdr:rowOff>
    </xdr:to>
    <xdr:cxnSp macro="">
      <xdr:nvCxnSpPr>
        <xdr:cNvPr id="115" name="直線コネクタ 114"/>
        <xdr:cNvCxnSpPr/>
      </xdr:nvCxnSpPr>
      <xdr:spPr>
        <a:xfrm flipV="1">
          <a:off x="10476865" y="5746035"/>
          <a:ext cx="0" cy="149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41710</xdr:rowOff>
    </xdr:from>
    <xdr:ext cx="469744" cy="259045"/>
    <xdr:sp macro="" textlink="">
      <xdr:nvSpPr>
        <xdr:cNvPr id="116" name="【道路】&#10;一人当たり延長最小値テキスト"/>
        <xdr:cNvSpPr txBox="1"/>
      </xdr:nvSpPr>
      <xdr:spPr>
        <a:xfrm>
          <a:off x="10515600" y="724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37883</xdr:rowOff>
    </xdr:from>
    <xdr:to>
      <xdr:col>55</xdr:col>
      <xdr:colOff>88900</xdr:colOff>
      <xdr:row>42</xdr:row>
      <xdr:rowOff>37883</xdr:rowOff>
    </xdr:to>
    <xdr:cxnSp macro="">
      <xdr:nvCxnSpPr>
        <xdr:cNvPr id="117" name="直線コネクタ 116"/>
        <xdr:cNvCxnSpPr/>
      </xdr:nvCxnSpPr>
      <xdr:spPr>
        <a:xfrm>
          <a:off x="10388600" y="723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34862</xdr:rowOff>
    </xdr:from>
    <xdr:ext cx="599010" cy="259045"/>
    <xdr:sp macro="" textlink="">
      <xdr:nvSpPr>
        <xdr:cNvPr id="118" name="【道路】&#10;一人当たり延長最大値テキスト"/>
        <xdr:cNvSpPr txBox="1"/>
      </xdr:nvSpPr>
      <xdr:spPr>
        <a:xfrm>
          <a:off x="10515600" y="5521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88185</xdr:rowOff>
    </xdr:from>
    <xdr:to>
      <xdr:col>55</xdr:col>
      <xdr:colOff>88900</xdr:colOff>
      <xdr:row>33</xdr:row>
      <xdr:rowOff>88185</xdr:rowOff>
    </xdr:to>
    <xdr:cxnSp macro="">
      <xdr:nvCxnSpPr>
        <xdr:cNvPr id="119" name="直線コネクタ 118"/>
        <xdr:cNvCxnSpPr/>
      </xdr:nvCxnSpPr>
      <xdr:spPr>
        <a:xfrm>
          <a:off x="10388600" y="574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16084</xdr:rowOff>
    </xdr:from>
    <xdr:ext cx="534377" cy="259045"/>
    <xdr:sp macro="" textlink="">
      <xdr:nvSpPr>
        <xdr:cNvPr id="120" name="【道路】&#10;一人当たり延長平均値テキスト"/>
        <xdr:cNvSpPr txBox="1"/>
      </xdr:nvSpPr>
      <xdr:spPr>
        <a:xfrm>
          <a:off x="10515600" y="68740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164657</xdr:rowOff>
    </xdr:from>
    <xdr:to>
      <xdr:col>55</xdr:col>
      <xdr:colOff>50800</xdr:colOff>
      <xdr:row>41</xdr:row>
      <xdr:rowOff>94807</xdr:rowOff>
    </xdr:to>
    <xdr:sp macro="" textlink="">
      <xdr:nvSpPr>
        <xdr:cNvPr id="121" name="フローチャート: 判断 120"/>
        <xdr:cNvSpPr/>
      </xdr:nvSpPr>
      <xdr:spPr>
        <a:xfrm>
          <a:off x="10426700" y="702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163663</xdr:rowOff>
    </xdr:from>
    <xdr:to>
      <xdr:col>50</xdr:col>
      <xdr:colOff>165100</xdr:colOff>
      <xdr:row>41</xdr:row>
      <xdr:rowOff>93813</xdr:rowOff>
    </xdr:to>
    <xdr:sp macro="" textlink="">
      <xdr:nvSpPr>
        <xdr:cNvPr id="122" name="フローチャート: 判断 121"/>
        <xdr:cNvSpPr/>
      </xdr:nvSpPr>
      <xdr:spPr>
        <a:xfrm>
          <a:off x="9588500" y="702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162964</xdr:rowOff>
    </xdr:from>
    <xdr:to>
      <xdr:col>46</xdr:col>
      <xdr:colOff>38100</xdr:colOff>
      <xdr:row>41</xdr:row>
      <xdr:rowOff>93114</xdr:rowOff>
    </xdr:to>
    <xdr:sp macro="" textlink="">
      <xdr:nvSpPr>
        <xdr:cNvPr id="123" name="フローチャート: 判断 122"/>
        <xdr:cNvSpPr/>
      </xdr:nvSpPr>
      <xdr:spPr>
        <a:xfrm>
          <a:off x="8699500" y="702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168856</xdr:rowOff>
    </xdr:from>
    <xdr:to>
      <xdr:col>41</xdr:col>
      <xdr:colOff>101600</xdr:colOff>
      <xdr:row>41</xdr:row>
      <xdr:rowOff>99006</xdr:rowOff>
    </xdr:to>
    <xdr:sp macro="" textlink="">
      <xdr:nvSpPr>
        <xdr:cNvPr id="124" name="フローチャート: 判断 123"/>
        <xdr:cNvSpPr/>
      </xdr:nvSpPr>
      <xdr:spPr>
        <a:xfrm>
          <a:off x="7810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54341</xdr:rowOff>
    </xdr:from>
    <xdr:to>
      <xdr:col>36</xdr:col>
      <xdr:colOff>165100</xdr:colOff>
      <xdr:row>41</xdr:row>
      <xdr:rowOff>155941</xdr:rowOff>
    </xdr:to>
    <xdr:sp macro="" textlink="">
      <xdr:nvSpPr>
        <xdr:cNvPr id="125" name="フローチャート: 判断 124"/>
        <xdr:cNvSpPr/>
      </xdr:nvSpPr>
      <xdr:spPr>
        <a:xfrm>
          <a:off x="6921500" y="7083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28697</xdr:rowOff>
    </xdr:from>
    <xdr:to>
      <xdr:col>55</xdr:col>
      <xdr:colOff>50800</xdr:colOff>
      <xdr:row>41</xdr:row>
      <xdr:rowOff>130297</xdr:rowOff>
    </xdr:to>
    <xdr:sp macro="" textlink="">
      <xdr:nvSpPr>
        <xdr:cNvPr id="131" name="楕円 130"/>
        <xdr:cNvSpPr/>
      </xdr:nvSpPr>
      <xdr:spPr>
        <a:xfrm>
          <a:off x="10426700" y="705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7124</xdr:rowOff>
    </xdr:from>
    <xdr:ext cx="534377" cy="259045"/>
    <xdr:sp macro="" textlink="">
      <xdr:nvSpPr>
        <xdr:cNvPr id="132" name="【道路】&#10;一人当たり延長該当値テキスト"/>
        <xdr:cNvSpPr txBox="1"/>
      </xdr:nvSpPr>
      <xdr:spPr>
        <a:xfrm>
          <a:off x="10515600" y="7036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31391</xdr:rowOff>
    </xdr:from>
    <xdr:to>
      <xdr:col>50</xdr:col>
      <xdr:colOff>165100</xdr:colOff>
      <xdr:row>41</xdr:row>
      <xdr:rowOff>132991</xdr:rowOff>
    </xdr:to>
    <xdr:sp macro="" textlink="">
      <xdr:nvSpPr>
        <xdr:cNvPr id="133" name="楕円 132"/>
        <xdr:cNvSpPr/>
      </xdr:nvSpPr>
      <xdr:spPr>
        <a:xfrm>
          <a:off x="9588500" y="706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79497</xdr:rowOff>
    </xdr:from>
    <xdr:to>
      <xdr:col>55</xdr:col>
      <xdr:colOff>0</xdr:colOff>
      <xdr:row>41</xdr:row>
      <xdr:rowOff>82191</xdr:rowOff>
    </xdr:to>
    <xdr:cxnSp macro="">
      <xdr:nvCxnSpPr>
        <xdr:cNvPr id="134" name="直線コネクタ 133"/>
        <xdr:cNvCxnSpPr/>
      </xdr:nvCxnSpPr>
      <xdr:spPr>
        <a:xfrm flipV="1">
          <a:off x="9639300" y="7108947"/>
          <a:ext cx="838200" cy="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32489</xdr:rowOff>
    </xdr:from>
    <xdr:to>
      <xdr:col>46</xdr:col>
      <xdr:colOff>38100</xdr:colOff>
      <xdr:row>41</xdr:row>
      <xdr:rowOff>134089</xdr:rowOff>
    </xdr:to>
    <xdr:sp macro="" textlink="">
      <xdr:nvSpPr>
        <xdr:cNvPr id="135" name="楕円 134"/>
        <xdr:cNvSpPr/>
      </xdr:nvSpPr>
      <xdr:spPr>
        <a:xfrm>
          <a:off x="8699500" y="7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82191</xdr:rowOff>
    </xdr:from>
    <xdr:to>
      <xdr:col>50</xdr:col>
      <xdr:colOff>114300</xdr:colOff>
      <xdr:row>41</xdr:row>
      <xdr:rowOff>83289</xdr:rowOff>
    </xdr:to>
    <xdr:cxnSp macro="">
      <xdr:nvCxnSpPr>
        <xdr:cNvPr id="136" name="直線コネクタ 135"/>
        <xdr:cNvCxnSpPr/>
      </xdr:nvCxnSpPr>
      <xdr:spPr>
        <a:xfrm flipV="1">
          <a:off x="8750300" y="7111641"/>
          <a:ext cx="8890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37957</xdr:rowOff>
    </xdr:from>
    <xdr:to>
      <xdr:col>41</xdr:col>
      <xdr:colOff>101600</xdr:colOff>
      <xdr:row>41</xdr:row>
      <xdr:rowOff>139557</xdr:rowOff>
    </xdr:to>
    <xdr:sp macro="" textlink="">
      <xdr:nvSpPr>
        <xdr:cNvPr id="137" name="楕円 136"/>
        <xdr:cNvSpPr/>
      </xdr:nvSpPr>
      <xdr:spPr>
        <a:xfrm>
          <a:off x="7810500" y="706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83289</xdr:rowOff>
    </xdr:from>
    <xdr:to>
      <xdr:col>45</xdr:col>
      <xdr:colOff>177800</xdr:colOff>
      <xdr:row>41</xdr:row>
      <xdr:rowOff>88757</xdr:rowOff>
    </xdr:to>
    <xdr:cxnSp macro="">
      <xdr:nvCxnSpPr>
        <xdr:cNvPr id="138" name="直線コネクタ 137"/>
        <xdr:cNvCxnSpPr/>
      </xdr:nvCxnSpPr>
      <xdr:spPr>
        <a:xfrm flipV="1">
          <a:off x="7861300" y="7112739"/>
          <a:ext cx="889000" cy="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39562</xdr:rowOff>
    </xdr:from>
    <xdr:to>
      <xdr:col>36</xdr:col>
      <xdr:colOff>165100</xdr:colOff>
      <xdr:row>41</xdr:row>
      <xdr:rowOff>141162</xdr:rowOff>
    </xdr:to>
    <xdr:sp macro="" textlink="">
      <xdr:nvSpPr>
        <xdr:cNvPr id="139" name="楕円 138"/>
        <xdr:cNvSpPr/>
      </xdr:nvSpPr>
      <xdr:spPr>
        <a:xfrm>
          <a:off x="6921500" y="706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88757</xdr:rowOff>
    </xdr:from>
    <xdr:to>
      <xdr:col>41</xdr:col>
      <xdr:colOff>50800</xdr:colOff>
      <xdr:row>41</xdr:row>
      <xdr:rowOff>90362</xdr:rowOff>
    </xdr:to>
    <xdr:cxnSp macro="">
      <xdr:nvCxnSpPr>
        <xdr:cNvPr id="140" name="直線コネクタ 139"/>
        <xdr:cNvCxnSpPr/>
      </xdr:nvCxnSpPr>
      <xdr:spPr>
        <a:xfrm flipV="1">
          <a:off x="6972300" y="7118207"/>
          <a:ext cx="889000" cy="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110340</xdr:rowOff>
    </xdr:from>
    <xdr:ext cx="534377" cy="259045"/>
    <xdr:sp macro="" textlink="">
      <xdr:nvSpPr>
        <xdr:cNvPr id="141" name="n_1aveValue【道路】&#10;一人当たり延長"/>
        <xdr:cNvSpPr txBox="1"/>
      </xdr:nvSpPr>
      <xdr:spPr>
        <a:xfrm>
          <a:off x="9359411" y="679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109641</xdr:rowOff>
    </xdr:from>
    <xdr:ext cx="534377" cy="259045"/>
    <xdr:sp macro="" textlink="">
      <xdr:nvSpPr>
        <xdr:cNvPr id="142" name="n_2aveValue【道路】&#10;一人当たり延長"/>
        <xdr:cNvSpPr txBox="1"/>
      </xdr:nvSpPr>
      <xdr:spPr>
        <a:xfrm>
          <a:off x="8483111" y="679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115533</xdr:rowOff>
    </xdr:from>
    <xdr:ext cx="534377" cy="259045"/>
    <xdr:sp macro="" textlink="">
      <xdr:nvSpPr>
        <xdr:cNvPr id="143" name="n_3aveValue【道路】&#10;一人当たり延長"/>
        <xdr:cNvSpPr txBox="1"/>
      </xdr:nvSpPr>
      <xdr:spPr>
        <a:xfrm>
          <a:off x="75941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147068</xdr:rowOff>
    </xdr:from>
    <xdr:ext cx="534377" cy="259045"/>
    <xdr:sp macro="" textlink="">
      <xdr:nvSpPr>
        <xdr:cNvPr id="144" name="n_4aveValue【道路】&#10;一人当たり延長"/>
        <xdr:cNvSpPr txBox="1"/>
      </xdr:nvSpPr>
      <xdr:spPr>
        <a:xfrm>
          <a:off x="6705111" y="717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124118</xdr:rowOff>
    </xdr:from>
    <xdr:ext cx="534377" cy="259045"/>
    <xdr:sp macro="" textlink="">
      <xdr:nvSpPr>
        <xdr:cNvPr id="145" name="n_1mainValue【道路】&#10;一人当たり延長"/>
        <xdr:cNvSpPr txBox="1"/>
      </xdr:nvSpPr>
      <xdr:spPr>
        <a:xfrm>
          <a:off x="9359411" y="715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125216</xdr:rowOff>
    </xdr:from>
    <xdr:ext cx="534377" cy="259045"/>
    <xdr:sp macro="" textlink="">
      <xdr:nvSpPr>
        <xdr:cNvPr id="146" name="n_2mainValue【道路】&#10;一人当たり延長"/>
        <xdr:cNvSpPr txBox="1"/>
      </xdr:nvSpPr>
      <xdr:spPr>
        <a:xfrm>
          <a:off x="8483111" y="715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130684</xdr:rowOff>
    </xdr:from>
    <xdr:ext cx="534377" cy="259045"/>
    <xdr:sp macro="" textlink="">
      <xdr:nvSpPr>
        <xdr:cNvPr id="147" name="n_3mainValue【道路】&#10;一人当たり延長"/>
        <xdr:cNvSpPr txBox="1"/>
      </xdr:nvSpPr>
      <xdr:spPr>
        <a:xfrm>
          <a:off x="7594111" y="716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157689</xdr:rowOff>
    </xdr:from>
    <xdr:ext cx="534377" cy="259045"/>
    <xdr:sp macro="" textlink="">
      <xdr:nvSpPr>
        <xdr:cNvPr id="148" name="n_4mainValue【道路】&#10;一人当たり延長"/>
        <xdr:cNvSpPr txBox="1"/>
      </xdr:nvSpPr>
      <xdr:spPr>
        <a:xfrm>
          <a:off x="6705111" y="684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89807</xdr:rowOff>
    </xdr:from>
    <xdr:to>
      <xdr:col>24</xdr:col>
      <xdr:colOff>62865</xdr:colOff>
      <xdr:row>64</xdr:row>
      <xdr:rowOff>45720</xdr:rowOff>
    </xdr:to>
    <xdr:cxnSp macro="">
      <xdr:nvCxnSpPr>
        <xdr:cNvPr id="174" name="直線コネクタ 173"/>
        <xdr:cNvCxnSpPr/>
      </xdr:nvCxnSpPr>
      <xdr:spPr>
        <a:xfrm flipV="1">
          <a:off x="4634865" y="9519557"/>
          <a:ext cx="0" cy="1498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49547</xdr:rowOff>
    </xdr:from>
    <xdr:ext cx="405111" cy="259045"/>
    <xdr:sp macro="" textlink="">
      <xdr:nvSpPr>
        <xdr:cNvPr id="175" name="【橋りょう・トンネル】&#10;有形固定資産減価償却率最小値テキスト"/>
        <xdr:cNvSpPr txBox="1"/>
      </xdr:nvSpPr>
      <xdr:spPr>
        <a:xfrm>
          <a:off x="4673600" y="1102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45720</xdr:rowOff>
    </xdr:from>
    <xdr:to>
      <xdr:col>24</xdr:col>
      <xdr:colOff>152400</xdr:colOff>
      <xdr:row>64</xdr:row>
      <xdr:rowOff>45720</xdr:rowOff>
    </xdr:to>
    <xdr:cxnSp macro="">
      <xdr:nvCxnSpPr>
        <xdr:cNvPr id="176" name="直線コネクタ 175"/>
        <xdr:cNvCxnSpPr/>
      </xdr:nvCxnSpPr>
      <xdr:spPr>
        <a:xfrm>
          <a:off x="4546600" y="1101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36484</xdr:rowOff>
    </xdr:from>
    <xdr:ext cx="340478" cy="259045"/>
    <xdr:sp macro="" textlink="">
      <xdr:nvSpPr>
        <xdr:cNvPr id="177" name="【橋りょう・トンネル】&#10;有形固定資産減価償却率最大値テキスト"/>
        <xdr:cNvSpPr txBox="1"/>
      </xdr:nvSpPr>
      <xdr:spPr>
        <a:xfrm>
          <a:off x="4673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89807</xdr:rowOff>
    </xdr:from>
    <xdr:to>
      <xdr:col>24</xdr:col>
      <xdr:colOff>152400</xdr:colOff>
      <xdr:row>55</xdr:row>
      <xdr:rowOff>89807</xdr:rowOff>
    </xdr:to>
    <xdr:cxnSp macro="">
      <xdr:nvCxnSpPr>
        <xdr:cNvPr id="178" name="直線コネクタ 177"/>
        <xdr:cNvCxnSpPr/>
      </xdr:nvCxnSpPr>
      <xdr:spPr>
        <a:xfrm>
          <a:off x="4546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154957</xdr:rowOff>
    </xdr:from>
    <xdr:ext cx="405111" cy="259045"/>
    <xdr:sp macro="" textlink="">
      <xdr:nvSpPr>
        <xdr:cNvPr id="179" name="【橋りょう・トンネル】&#10;有形固定資産減価償却率平均値テキスト"/>
        <xdr:cNvSpPr txBox="1"/>
      </xdr:nvSpPr>
      <xdr:spPr>
        <a:xfrm>
          <a:off x="4673600" y="1027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0" name="フローチャート: 判断 179"/>
        <xdr:cNvSpPr/>
      </xdr:nvSpPr>
      <xdr:spPr>
        <a:xfrm>
          <a:off x="45847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91259</xdr:rowOff>
    </xdr:from>
    <xdr:to>
      <xdr:col>15</xdr:col>
      <xdr:colOff>101600</xdr:colOff>
      <xdr:row>61</xdr:row>
      <xdr:rowOff>21409</xdr:rowOff>
    </xdr:to>
    <xdr:sp macro="" textlink="">
      <xdr:nvSpPr>
        <xdr:cNvPr id="182" name="フローチャート: 判断 181"/>
        <xdr:cNvSpPr/>
      </xdr:nvSpPr>
      <xdr:spPr>
        <a:xfrm>
          <a:off x="2857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66766</xdr:rowOff>
    </xdr:from>
    <xdr:to>
      <xdr:col>10</xdr:col>
      <xdr:colOff>165100</xdr:colOff>
      <xdr:row>60</xdr:row>
      <xdr:rowOff>168366</xdr:rowOff>
    </xdr:to>
    <xdr:sp macro="" textlink="">
      <xdr:nvSpPr>
        <xdr:cNvPr id="183" name="フローチャート: 判断 182"/>
        <xdr:cNvSpPr/>
      </xdr:nvSpPr>
      <xdr:spPr>
        <a:xfrm>
          <a:off x="1968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84" name="フローチャート: 判断 183"/>
        <xdr:cNvSpPr/>
      </xdr:nvSpPr>
      <xdr:spPr>
        <a:xfrm>
          <a:off x="1079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40640</xdr:rowOff>
    </xdr:from>
    <xdr:to>
      <xdr:col>24</xdr:col>
      <xdr:colOff>114300</xdr:colOff>
      <xdr:row>61</xdr:row>
      <xdr:rowOff>142240</xdr:rowOff>
    </xdr:to>
    <xdr:sp macro="" textlink="">
      <xdr:nvSpPr>
        <xdr:cNvPr id="190" name="楕円 189"/>
        <xdr:cNvSpPr/>
      </xdr:nvSpPr>
      <xdr:spPr>
        <a:xfrm>
          <a:off x="45847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19067</xdr:rowOff>
    </xdr:from>
    <xdr:ext cx="405111" cy="259045"/>
    <xdr:sp macro="" textlink="">
      <xdr:nvSpPr>
        <xdr:cNvPr id="191" name="【橋りょう・トンネル】&#10;有形固定資産減価償却率該当値テキスト"/>
        <xdr:cNvSpPr txBox="1"/>
      </xdr:nvSpPr>
      <xdr:spPr>
        <a:xfrm>
          <a:off x="4673600"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9616</xdr:rowOff>
    </xdr:from>
    <xdr:to>
      <xdr:col>20</xdr:col>
      <xdr:colOff>38100</xdr:colOff>
      <xdr:row>61</xdr:row>
      <xdr:rowOff>111216</xdr:rowOff>
    </xdr:to>
    <xdr:sp macro="" textlink="">
      <xdr:nvSpPr>
        <xdr:cNvPr id="192" name="楕円 191"/>
        <xdr:cNvSpPr/>
      </xdr:nvSpPr>
      <xdr:spPr>
        <a:xfrm>
          <a:off x="3746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60416</xdr:rowOff>
    </xdr:from>
    <xdr:to>
      <xdr:col>24</xdr:col>
      <xdr:colOff>63500</xdr:colOff>
      <xdr:row>61</xdr:row>
      <xdr:rowOff>91440</xdr:rowOff>
    </xdr:to>
    <xdr:cxnSp macro="">
      <xdr:nvCxnSpPr>
        <xdr:cNvPr id="193" name="直線コネクタ 192"/>
        <xdr:cNvCxnSpPr/>
      </xdr:nvCxnSpPr>
      <xdr:spPr>
        <a:xfrm>
          <a:off x="3797300" y="10518866"/>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161472</xdr:rowOff>
    </xdr:from>
    <xdr:to>
      <xdr:col>15</xdr:col>
      <xdr:colOff>101600</xdr:colOff>
      <xdr:row>55</xdr:row>
      <xdr:rowOff>91622</xdr:rowOff>
    </xdr:to>
    <xdr:sp macro="" textlink="">
      <xdr:nvSpPr>
        <xdr:cNvPr id="194" name="楕円 193"/>
        <xdr:cNvSpPr/>
      </xdr:nvSpPr>
      <xdr:spPr>
        <a:xfrm>
          <a:off x="2857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40822</xdr:rowOff>
    </xdr:from>
    <xdr:to>
      <xdr:col>19</xdr:col>
      <xdr:colOff>177800</xdr:colOff>
      <xdr:row>61</xdr:row>
      <xdr:rowOff>60416</xdr:rowOff>
    </xdr:to>
    <xdr:cxnSp macro="">
      <xdr:nvCxnSpPr>
        <xdr:cNvPr id="195" name="直線コネクタ 194"/>
        <xdr:cNvCxnSpPr/>
      </xdr:nvCxnSpPr>
      <xdr:spPr>
        <a:xfrm>
          <a:off x="2908300" y="9470572"/>
          <a:ext cx="889000" cy="104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161472</xdr:rowOff>
    </xdr:from>
    <xdr:to>
      <xdr:col>10</xdr:col>
      <xdr:colOff>165100</xdr:colOff>
      <xdr:row>55</xdr:row>
      <xdr:rowOff>91622</xdr:rowOff>
    </xdr:to>
    <xdr:sp macro="" textlink="">
      <xdr:nvSpPr>
        <xdr:cNvPr id="196" name="楕円 195"/>
        <xdr:cNvSpPr/>
      </xdr:nvSpPr>
      <xdr:spPr>
        <a:xfrm>
          <a:off x="1968500" y="941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40822</xdr:rowOff>
    </xdr:from>
    <xdr:to>
      <xdr:col>15</xdr:col>
      <xdr:colOff>50800</xdr:colOff>
      <xdr:row>55</xdr:row>
      <xdr:rowOff>40822</xdr:rowOff>
    </xdr:to>
    <xdr:cxnSp macro="">
      <xdr:nvCxnSpPr>
        <xdr:cNvPr id="197" name="直線コネクタ 196"/>
        <xdr:cNvCxnSpPr/>
      </xdr:nvCxnSpPr>
      <xdr:spPr>
        <a:xfrm>
          <a:off x="2019300" y="9470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9616</xdr:rowOff>
    </xdr:from>
    <xdr:to>
      <xdr:col>6</xdr:col>
      <xdr:colOff>38100</xdr:colOff>
      <xdr:row>61</xdr:row>
      <xdr:rowOff>111216</xdr:rowOff>
    </xdr:to>
    <xdr:sp macro="" textlink="">
      <xdr:nvSpPr>
        <xdr:cNvPr id="198" name="楕円 197"/>
        <xdr:cNvSpPr/>
      </xdr:nvSpPr>
      <xdr:spPr>
        <a:xfrm>
          <a:off x="1079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40822</xdr:rowOff>
    </xdr:from>
    <xdr:to>
      <xdr:col>10</xdr:col>
      <xdr:colOff>114300</xdr:colOff>
      <xdr:row>61</xdr:row>
      <xdr:rowOff>60416</xdr:rowOff>
    </xdr:to>
    <xdr:cxnSp macro="">
      <xdr:nvCxnSpPr>
        <xdr:cNvPr id="199" name="直線コネクタ 198"/>
        <xdr:cNvCxnSpPr/>
      </xdr:nvCxnSpPr>
      <xdr:spPr>
        <a:xfrm flipV="1">
          <a:off x="1130300" y="9470572"/>
          <a:ext cx="889000" cy="104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200" name="n_1aveValue【橋りょう・トンネル】&#10;有形固定資産減価償却率"/>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12536</xdr:rowOff>
    </xdr:from>
    <xdr:ext cx="405111" cy="259045"/>
    <xdr:sp macro="" textlink="">
      <xdr:nvSpPr>
        <xdr:cNvPr id="201" name="n_2aveValue【橋りょう・トンネル】&#10;有形固定資産減価償却率"/>
        <xdr:cNvSpPr txBox="1"/>
      </xdr:nvSpPr>
      <xdr:spPr>
        <a:xfrm>
          <a:off x="2705744" y="1047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159493</xdr:rowOff>
    </xdr:from>
    <xdr:ext cx="405111" cy="259045"/>
    <xdr:sp macro="" textlink="">
      <xdr:nvSpPr>
        <xdr:cNvPr id="202" name="n_3aveValue【橋りょう・トンネル】&#10;有形固定資産減価償却率"/>
        <xdr:cNvSpPr txBox="1"/>
      </xdr:nvSpPr>
      <xdr:spPr>
        <a:xfrm>
          <a:off x="18167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41201</xdr:rowOff>
    </xdr:from>
    <xdr:ext cx="405111" cy="259045"/>
    <xdr:sp macro="" textlink="">
      <xdr:nvSpPr>
        <xdr:cNvPr id="203" name="n_4aveValue【橋りょう・トンネル】&#10;有形固定資産減価償却率"/>
        <xdr:cNvSpPr txBox="1"/>
      </xdr:nvSpPr>
      <xdr:spPr>
        <a:xfrm>
          <a:off x="927744" y="1015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102343</xdr:rowOff>
    </xdr:from>
    <xdr:ext cx="405111" cy="259045"/>
    <xdr:sp macro="" textlink="">
      <xdr:nvSpPr>
        <xdr:cNvPr id="204" name="n_1mainValue【橋りょう・トンネル】&#10;有形固定資産減価償却率"/>
        <xdr:cNvSpPr txBox="1"/>
      </xdr:nvSpPr>
      <xdr:spPr>
        <a:xfrm>
          <a:off x="35820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108149</xdr:rowOff>
    </xdr:from>
    <xdr:ext cx="340478" cy="259045"/>
    <xdr:sp macro="" textlink="">
      <xdr:nvSpPr>
        <xdr:cNvPr id="205" name="n_2mainValue【橋りょう・トンネル】&#10;有形固定資産減価償却率"/>
        <xdr:cNvSpPr txBox="1"/>
      </xdr:nvSpPr>
      <xdr:spPr>
        <a:xfrm>
          <a:off x="2738061" y="919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108149</xdr:rowOff>
    </xdr:from>
    <xdr:ext cx="340478" cy="259045"/>
    <xdr:sp macro="" textlink="">
      <xdr:nvSpPr>
        <xdr:cNvPr id="206" name="n_3mainValue【橋りょう・トンネル】&#10;有形固定資産減価償却率"/>
        <xdr:cNvSpPr txBox="1"/>
      </xdr:nvSpPr>
      <xdr:spPr>
        <a:xfrm>
          <a:off x="1849061" y="91949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102343</xdr:rowOff>
    </xdr:from>
    <xdr:ext cx="405111" cy="259045"/>
    <xdr:sp macro="" textlink="">
      <xdr:nvSpPr>
        <xdr:cNvPr id="207" name="n_4mainValue【橋りょう・トンネル】&#10;有形固定資産減価償却率"/>
        <xdr:cNvSpPr txBox="1"/>
      </xdr:nvSpPr>
      <xdr:spPr>
        <a:xfrm>
          <a:off x="927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59</xdr:row>
      <xdr:rowOff>29227</xdr:rowOff>
    </xdr:from>
    <xdr:ext cx="749692" cy="259045"/>
    <xdr:sp macro="" textlink="">
      <xdr:nvSpPr>
        <xdr:cNvPr id="223" name="テキスト ボックス 222"/>
        <xdr:cNvSpPr txBox="1"/>
      </xdr:nvSpPr>
      <xdr:spPr>
        <a:xfrm>
          <a:off x="5854308" y="1014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56</xdr:row>
      <xdr:rowOff>162577</xdr:rowOff>
    </xdr:from>
    <xdr:ext cx="749692" cy="259045"/>
    <xdr:sp macro="" textlink="">
      <xdr:nvSpPr>
        <xdr:cNvPr id="225" name="テキスト ボックス 224"/>
        <xdr:cNvSpPr txBox="1"/>
      </xdr:nvSpPr>
      <xdr:spPr>
        <a:xfrm>
          <a:off x="5854308" y="976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7" name="テキスト ボックス 226"/>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157743</xdr:rowOff>
    </xdr:from>
    <xdr:to>
      <xdr:col>54</xdr:col>
      <xdr:colOff>189865</xdr:colOff>
      <xdr:row>64</xdr:row>
      <xdr:rowOff>75709</xdr:rowOff>
    </xdr:to>
    <xdr:cxnSp macro="">
      <xdr:nvCxnSpPr>
        <xdr:cNvPr id="231" name="直線コネクタ 230"/>
        <xdr:cNvCxnSpPr/>
      </xdr:nvCxnSpPr>
      <xdr:spPr>
        <a:xfrm flipV="1">
          <a:off x="10476865" y="9758943"/>
          <a:ext cx="0" cy="1289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79536</xdr:rowOff>
    </xdr:from>
    <xdr:ext cx="469744" cy="259045"/>
    <xdr:sp macro="" textlink="">
      <xdr:nvSpPr>
        <xdr:cNvPr id="232" name="【橋りょう・トンネル】&#10;一人当たり有形固定資産（償却資産）額最小値テキスト"/>
        <xdr:cNvSpPr txBox="1"/>
      </xdr:nvSpPr>
      <xdr:spPr>
        <a:xfrm>
          <a:off x="10515600" y="11052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75709</xdr:rowOff>
    </xdr:from>
    <xdr:to>
      <xdr:col>55</xdr:col>
      <xdr:colOff>88900</xdr:colOff>
      <xdr:row>64</xdr:row>
      <xdr:rowOff>75709</xdr:rowOff>
    </xdr:to>
    <xdr:cxnSp macro="">
      <xdr:nvCxnSpPr>
        <xdr:cNvPr id="233" name="直線コネクタ 232"/>
        <xdr:cNvCxnSpPr/>
      </xdr:nvCxnSpPr>
      <xdr:spPr>
        <a:xfrm>
          <a:off x="10388600" y="1104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104420</xdr:rowOff>
    </xdr:from>
    <xdr:ext cx="754822" cy="259045"/>
    <xdr:sp macro="" textlink="">
      <xdr:nvSpPr>
        <xdr:cNvPr id="234" name="【橋りょう・トンネル】&#10;一人当たり有形固定資産（償却資産）額最大値テキスト"/>
        <xdr:cNvSpPr txBox="1"/>
      </xdr:nvSpPr>
      <xdr:spPr>
        <a:xfrm>
          <a:off x="10515600" y="9534170"/>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16,929,876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157743</xdr:rowOff>
    </xdr:from>
    <xdr:to>
      <xdr:col>55</xdr:col>
      <xdr:colOff>88900</xdr:colOff>
      <xdr:row>56</xdr:row>
      <xdr:rowOff>157743</xdr:rowOff>
    </xdr:to>
    <xdr:cxnSp macro="">
      <xdr:nvCxnSpPr>
        <xdr:cNvPr id="235" name="直線コネクタ 234"/>
        <xdr:cNvCxnSpPr/>
      </xdr:nvCxnSpPr>
      <xdr:spPr>
        <a:xfrm>
          <a:off x="10388600" y="975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121184</xdr:rowOff>
    </xdr:from>
    <xdr:ext cx="690189" cy="259045"/>
    <xdr:sp macro="" textlink="">
      <xdr:nvSpPr>
        <xdr:cNvPr id="236" name="【橋りょう・トンネル】&#10;一人当たり有形固定資産（償却資産）額平均値テキスト"/>
        <xdr:cNvSpPr txBox="1"/>
      </xdr:nvSpPr>
      <xdr:spPr>
        <a:xfrm>
          <a:off x="10515600" y="10751084"/>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98307</xdr:rowOff>
    </xdr:from>
    <xdr:to>
      <xdr:col>55</xdr:col>
      <xdr:colOff>50800</xdr:colOff>
      <xdr:row>64</xdr:row>
      <xdr:rowOff>28457</xdr:rowOff>
    </xdr:to>
    <xdr:sp macro="" textlink="">
      <xdr:nvSpPr>
        <xdr:cNvPr id="237" name="フローチャート: 判断 236"/>
        <xdr:cNvSpPr/>
      </xdr:nvSpPr>
      <xdr:spPr>
        <a:xfrm>
          <a:off x="10426700" y="1089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115685</xdr:rowOff>
    </xdr:from>
    <xdr:to>
      <xdr:col>50</xdr:col>
      <xdr:colOff>165100</xdr:colOff>
      <xdr:row>64</xdr:row>
      <xdr:rowOff>45835</xdr:rowOff>
    </xdr:to>
    <xdr:sp macro="" textlink="">
      <xdr:nvSpPr>
        <xdr:cNvPr id="238" name="フローチャート: 判断 237"/>
        <xdr:cNvSpPr/>
      </xdr:nvSpPr>
      <xdr:spPr>
        <a:xfrm>
          <a:off x="9588500" y="1091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119294</xdr:rowOff>
    </xdr:from>
    <xdr:to>
      <xdr:col>46</xdr:col>
      <xdr:colOff>38100</xdr:colOff>
      <xdr:row>64</xdr:row>
      <xdr:rowOff>49444</xdr:rowOff>
    </xdr:to>
    <xdr:sp macro="" textlink="">
      <xdr:nvSpPr>
        <xdr:cNvPr id="239" name="フローチャート: 判断 238"/>
        <xdr:cNvSpPr/>
      </xdr:nvSpPr>
      <xdr:spPr>
        <a:xfrm>
          <a:off x="8699500" y="1092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117803</xdr:rowOff>
    </xdr:from>
    <xdr:to>
      <xdr:col>41</xdr:col>
      <xdr:colOff>101600</xdr:colOff>
      <xdr:row>64</xdr:row>
      <xdr:rowOff>47953</xdr:rowOff>
    </xdr:to>
    <xdr:sp macro="" textlink="">
      <xdr:nvSpPr>
        <xdr:cNvPr id="240" name="フローチャート: 判断 239"/>
        <xdr:cNvSpPr/>
      </xdr:nvSpPr>
      <xdr:spPr>
        <a:xfrm>
          <a:off x="7810500" y="10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95616</xdr:rowOff>
    </xdr:from>
    <xdr:to>
      <xdr:col>36</xdr:col>
      <xdr:colOff>165100</xdr:colOff>
      <xdr:row>64</xdr:row>
      <xdr:rowOff>25766</xdr:rowOff>
    </xdr:to>
    <xdr:sp macro="" textlink="">
      <xdr:nvSpPr>
        <xdr:cNvPr id="241" name="フローチャート: 判断 240"/>
        <xdr:cNvSpPr/>
      </xdr:nvSpPr>
      <xdr:spPr>
        <a:xfrm>
          <a:off x="6921500" y="1089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124175</xdr:rowOff>
    </xdr:from>
    <xdr:to>
      <xdr:col>55</xdr:col>
      <xdr:colOff>50800</xdr:colOff>
      <xdr:row>64</xdr:row>
      <xdr:rowOff>54325</xdr:rowOff>
    </xdr:to>
    <xdr:sp macro="" textlink="">
      <xdr:nvSpPr>
        <xdr:cNvPr id="247" name="楕円 246"/>
        <xdr:cNvSpPr/>
      </xdr:nvSpPr>
      <xdr:spPr>
        <a:xfrm>
          <a:off x="10426700" y="1092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76734</xdr:rowOff>
    </xdr:from>
    <xdr:ext cx="599010" cy="259045"/>
    <xdr:sp macro="" textlink="">
      <xdr:nvSpPr>
        <xdr:cNvPr id="248" name="【橋りょう・トンネル】&#10;一人当たり有形固定資産（償却資産）額該当値テキスト"/>
        <xdr:cNvSpPr txBox="1"/>
      </xdr:nvSpPr>
      <xdr:spPr>
        <a:xfrm>
          <a:off x="10515600" y="10878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125680</xdr:rowOff>
    </xdr:from>
    <xdr:to>
      <xdr:col>50</xdr:col>
      <xdr:colOff>165100</xdr:colOff>
      <xdr:row>64</xdr:row>
      <xdr:rowOff>55830</xdr:rowOff>
    </xdr:to>
    <xdr:sp macro="" textlink="">
      <xdr:nvSpPr>
        <xdr:cNvPr id="249" name="楕円 248"/>
        <xdr:cNvSpPr/>
      </xdr:nvSpPr>
      <xdr:spPr>
        <a:xfrm>
          <a:off x="9588500" y="109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3525</xdr:rowOff>
    </xdr:from>
    <xdr:to>
      <xdr:col>55</xdr:col>
      <xdr:colOff>0</xdr:colOff>
      <xdr:row>64</xdr:row>
      <xdr:rowOff>5030</xdr:rowOff>
    </xdr:to>
    <xdr:cxnSp macro="">
      <xdr:nvCxnSpPr>
        <xdr:cNvPr id="250" name="直線コネクタ 249"/>
        <xdr:cNvCxnSpPr/>
      </xdr:nvCxnSpPr>
      <xdr:spPr>
        <a:xfrm flipV="1">
          <a:off x="9639300" y="10976325"/>
          <a:ext cx="838200" cy="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25247</xdr:rowOff>
    </xdr:from>
    <xdr:to>
      <xdr:col>46</xdr:col>
      <xdr:colOff>38100</xdr:colOff>
      <xdr:row>64</xdr:row>
      <xdr:rowOff>126847</xdr:rowOff>
    </xdr:to>
    <xdr:sp macro="" textlink="">
      <xdr:nvSpPr>
        <xdr:cNvPr id="251" name="楕円 250"/>
        <xdr:cNvSpPr/>
      </xdr:nvSpPr>
      <xdr:spPr>
        <a:xfrm>
          <a:off x="8699500" y="1099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5030</xdr:rowOff>
    </xdr:from>
    <xdr:to>
      <xdr:col>50</xdr:col>
      <xdr:colOff>114300</xdr:colOff>
      <xdr:row>64</xdr:row>
      <xdr:rowOff>76047</xdr:rowOff>
    </xdr:to>
    <xdr:cxnSp macro="">
      <xdr:nvCxnSpPr>
        <xdr:cNvPr id="252" name="直線コネクタ 251"/>
        <xdr:cNvCxnSpPr/>
      </xdr:nvCxnSpPr>
      <xdr:spPr>
        <a:xfrm flipV="1">
          <a:off x="8750300" y="10977830"/>
          <a:ext cx="889000" cy="71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25248</xdr:rowOff>
    </xdr:from>
    <xdr:to>
      <xdr:col>41</xdr:col>
      <xdr:colOff>101600</xdr:colOff>
      <xdr:row>64</xdr:row>
      <xdr:rowOff>126848</xdr:rowOff>
    </xdr:to>
    <xdr:sp macro="" textlink="">
      <xdr:nvSpPr>
        <xdr:cNvPr id="253" name="楕円 252"/>
        <xdr:cNvSpPr/>
      </xdr:nvSpPr>
      <xdr:spPr>
        <a:xfrm>
          <a:off x="7810500" y="1099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76047</xdr:rowOff>
    </xdr:from>
    <xdr:to>
      <xdr:col>45</xdr:col>
      <xdr:colOff>177800</xdr:colOff>
      <xdr:row>64</xdr:row>
      <xdr:rowOff>76048</xdr:rowOff>
    </xdr:to>
    <xdr:cxnSp macro="">
      <xdr:nvCxnSpPr>
        <xdr:cNvPr id="254" name="直線コネクタ 253"/>
        <xdr:cNvCxnSpPr/>
      </xdr:nvCxnSpPr>
      <xdr:spPr>
        <a:xfrm flipV="1">
          <a:off x="7861300" y="11048847"/>
          <a:ext cx="8890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133301</xdr:rowOff>
    </xdr:from>
    <xdr:to>
      <xdr:col>36</xdr:col>
      <xdr:colOff>165100</xdr:colOff>
      <xdr:row>64</xdr:row>
      <xdr:rowOff>63451</xdr:rowOff>
    </xdr:to>
    <xdr:sp macro="" textlink="">
      <xdr:nvSpPr>
        <xdr:cNvPr id="255" name="楕円 254"/>
        <xdr:cNvSpPr/>
      </xdr:nvSpPr>
      <xdr:spPr>
        <a:xfrm>
          <a:off x="6921500" y="1093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12651</xdr:rowOff>
    </xdr:from>
    <xdr:to>
      <xdr:col>41</xdr:col>
      <xdr:colOff>50800</xdr:colOff>
      <xdr:row>64</xdr:row>
      <xdr:rowOff>76048</xdr:rowOff>
    </xdr:to>
    <xdr:cxnSp macro="">
      <xdr:nvCxnSpPr>
        <xdr:cNvPr id="256" name="直線コネクタ 255"/>
        <xdr:cNvCxnSpPr/>
      </xdr:nvCxnSpPr>
      <xdr:spPr>
        <a:xfrm>
          <a:off x="6972300" y="10985451"/>
          <a:ext cx="889000" cy="63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62362</xdr:rowOff>
    </xdr:from>
    <xdr:ext cx="690189" cy="259045"/>
    <xdr:sp macro="" textlink="">
      <xdr:nvSpPr>
        <xdr:cNvPr id="257" name="n_1aveValue【橋りょう・トンネル】&#10;一人当たり有形固定資産（償却資産）額"/>
        <xdr:cNvSpPr txBox="1"/>
      </xdr:nvSpPr>
      <xdr:spPr>
        <a:xfrm>
          <a:off x="9281505" y="106922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65971</xdr:rowOff>
    </xdr:from>
    <xdr:ext cx="690189" cy="259045"/>
    <xdr:sp macro="" textlink="">
      <xdr:nvSpPr>
        <xdr:cNvPr id="258" name="n_2aveValue【橋りょう・トンネル】&#10;一人当たり有形固定資産（償却資産）額"/>
        <xdr:cNvSpPr txBox="1"/>
      </xdr:nvSpPr>
      <xdr:spPr>
        <a:xfrm>
          <a:off x="8405205" y="10695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1,017,789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64480</xdr:rowOff>
    </xdr:from>
    <xdr:ext cx="690189" cy="259045"/>
    <xdr:sp macro="" textlink="">
      <xdr:nvSpPr>
        <xdr:cNvPr id="259" name="n_3aveValue【橋りょう・トンネル】&#10;一人当たり有形固定資産（償却資産）額"/>
        <xdr:cNvSpPr txBox="1"/>
      </xdr:nvSpPr>
      <xdr:spPr>
        <a:xfrm>
          <a:off x="7516205" y="106943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42293</xdr:rowOff>
    </xdr:from>
    <xdr:ext cx="690189" cy="259045"/>
    <xdr:sp macro="" textlink="">
      <xdr:nvSpPr>
        <xdr:cNvPr id="260" name="n_4aveValue【橋りょう・トンネル】&#10;一人当たり有形固定資産（償却資産）額"/>
        <xdr:cNvSpPr txBox="1"/>
      </xdr:nvSpPr>
      <xdr:spPr>
        <a:xfrm>
          <a:off x="6627205" y="106721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46957</xdr:rowOff>
    </xdr:from>
    <xdr:ext cx="599010" cy="259045"/>
    <xdr:sp macro="" textlink="">
      <xdr:nvSpPr>
        <xdr:cNvPr id="261" name="n_1mainValue【橋りょう・トンネル】&#10;一人当たり有形固定資産（償却資産）額"/>
        <xdr:cNvSpPr txBox="1"/>
      </xdr:nvSpPr>
      <xdr:spPr>
        <a:xfrm>
          <a:off x="9327095" y="1101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117974</xdr:rowOff>
    </xdr:from>
    <xdr:ext cx="469744" cy="259045"/>
    <xdr:sp macro="" textlink="">
      <xdr:nvSpPr>
        <xdr:cNvPr id="262" name="n_2mainValue【橋りょう・トンネル】&#10;一人当たり有形固定資産（償却資産）額"/>
        <xdr:cNvSpPr txBox="1"/>
      </xdr:nvSpPr>
      <xdr:spPr>
        <a:xfrm>
          <a:off x="8515428" y="1109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117975</xdr:rowOff>
    </xdr:from>
    <xdr:ext cx="469744" cy="259045"/>
    <xdr:sp macro="" textlink="">
      <xdr:nvSpPr>
        <xdr:cNvPr id="263" name="n_3mainValue【橋りょう・トンネル】&#10;一人当たり有形固定資産（償却資産）額"/>
        <xdr:cNvSpPr txBox="1"/>
      </xdr:nvSpPr>
      <xdr:spPr>
        <a:xfrm>
          <a:off x="7626428" y="1109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54578</xdr:rowOff>
    </xdr:from>
    <xdr:ext cx="599010" cy="259045"/>
    <xdr:sp macro="" textlink="">
      <xdr:nvSpPr>
        <xdr:cNvPr id="264" name="n_4mainValue【橋りょう・トンネル】&#10;一人当たり有形固定資産（償却資産）額"/>
        <xdr:cNvSpPr txBox="1"/>
      </xdr:nvSpPr>
      <xdr:spPr>
        <a:xfrm>
          <a:off x="6672795" y="11027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146686</xdr:rowOff>
    </xdr:from>
    <xdr:to>
      <xdr:col>24</xdr:col>
      <xdr:colOff>62865</xdr:colOff>
      <xdr:row>86</xdr:row>
      <xdr:rowOff>114300</xdr:rowOff>
    </xdr:to>
    <xdr:cxnSp macro="">
      <xdr:nvCxnSpPr>
        <xdr:cNvPr id="289" name="直線コネクタ 288"/>
        <xdr:cNvCxnSpPr/>
      </xdr:nvCxnSpPr>
      <xdr:spPr>
        <a:xfrm flipV="1">
          <a:off x="4634865" y="1334833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93363</xdr:rowOff>
    </xdr:from>
    <xdr:ext cx="405111" cy="259045"/>
    <xdr:sp macro="" textlink="">
      <xdr:nvSpPr>
        <xdr:cNvPr id="292" name="【公営住宅】&#10;有形固定資産減価償却率最大値テキスト"/>
        <xdr:cNvSpPr txBox="1"/>
      </xdr:nvSpPr>
      <xdr:spPr>
        <a:xfrm>
          <a:off x="4673600" y="1312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146686</xdr:rowOff>
    </xdr:from>
    <xdr:to>
      <xdr:col>24</xdr:col>
      <xdr:colOff>152400</xdr:colOff>
      <xdr:row>77</xdr:row>
      <xdr:rowOff>146686</xdr:rowOff>
    </xdr:to>
    <xdr:cxnSp macro="">
      <xdr:nvCxnSpPr>
        <xdr:cNvPr id="293" name="直線コネクタ 292"/>
        <xdr:cNvCxnSpPr/>
      </xdr:nvCxnSpPr>
      <xdr:spPr>
        <a:xfrm>
          <a:off x="4546600" y="1334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102888</xdr:rowOff>
    </xdr:from>
    <xdr:ext cx="405111" cy="259045"/>
    <xdr:sp macro="" textlink="">
      <xdr:nvSpPr>
        <xdr:cNvPr id="294" name="【公営住宅】&#10;有形固定資産減価償却率平均値テキスト"/>
        <xdr:cNvSpPr txBox="1"/>
      </xdr:nvSpPr>
      <xdr:spPr>
        <a:xfrm>
          <a:off x="4673600" y="1399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124461</xdr:rowOff>
    </xdr:from>
    <xdr:to>
      <xdr:col>24</xdr:col>
      <xdr:colOff>114300</xdr:colOff>
      <xdr:row>82</xdr:row>
      <xdr:rowOff>54611</xdr:rowOff>
    </xdr:to>
    <xdr:sp macro="" textlink="">
      <xdr:nvSpPr>
        <xdr:cNvPr id="295" name="フローチャート: 判断 294"/>
        <xdr:cNvSpPr/>
      </xdr:nvSpPr>
      <xdr:spPr>
        <a:xfrm>
          <a:off x="4584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151130</xdr:rowOff>
    </xdr:from>
    <xdr:to>
      <xdr:col>20</xdr:col>
      <xdr:colOff>38100</xdr:colOff>
      <xdr:row>82</xdr:row>
      <xdr:rowOff>81280</xdr:rowOff>
    </xdr:to>
    <xdr:sp macro="" textlink="">
      <xdr:nvSpPr>
        <xdr:cNvPr id="296" name="フローチャート: 判断 295"/>
        <xdr:cNvSpPr/>
      </xdr:nvSpPr>
      <xdr:spPr>
        <a:xfrm>
          <a:off x="3746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126364</xdr:rowOff>
    </xdr:from>
    <xdr:to>
      <xdr:col>15</xdr:col>
      <xdr:colOff>101600</xdr:colOff>
      <xdr:row>82</xdr:row>
      <xdr:rowOff>56514</xdr:rowOff>
    </xdr:to>
    <xdr:sp macro="" textlink="">
      <xdr:nvSpPr>
        <xdr:cNvPr id="297" name="フローチャート: 判断 296"/>
        <xdr:cNvSpPr/>
      </xdr:nvSpPr>
      <xdr:spPr>
        <a:xfrm>
          <a:off x="2857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86361</xdr:rowOff>
    </xdr:from>
    <xdr:to>
      <xdr:col>10</xdr:col>
      <xdr:colOff>165100</xdr:colOff>
      <xdr:row>82</xdr:row>
      <xdr:rowOff>16511</xdr:rowOff>
    </xdr:to>
    <xdr:sp macro="" textlink="">
      <xdr:nvSpPr>
        <xdr:cNvPr id="298" name="フローチャート: 判断 297"/>
        <xdr:cNvSpPr/>
      </xdr:nvSpPr>
      <xdr:spPr>
        <a:xfrm>
          <a:off x="1968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19686</xdr:rowOff>
    </xdr:from>
    <xdr:to>
      <xdr:col>6</xdr:col>
      <xdr:colOff>38100</xdr:colOff>
      <xdr:row>82</xdr:row>
      <xdr:rowOff>121286</xdr:rowOff>
    </xdr:to>
    <xdr:sp macro="" textlink="">
      <xdr:nvSpPr>
        <xdr:cNvPr id="299" name="フローチャート: 判断 298"/>
        <xdr:cNvSpPr/>
      </xdr:nvSpPr>
      <xdr:spPr>
        <a:xfrm>
          <a:off x="1079500" y="1407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113030</xdr:rowOff>
    </xdr:from>
    <xdr:to>
      <xdr:col>24</xdr:col>
      <xdr:colOff>114300</xdr:colOff>
      <xdr:row>81</xdr:row>
      <xdr:rowOff>43180</xdr:rowOff>
    </xdr:to>
    <xdr:sp macro="" textlink="">
      <xdr:nvSpPr>
        <xdr:cNvPr id="305" name="楕円 304"/>
        <xdr:cNvSpPr/>
      </xdr:nvSpPr>
      <xdr:spPr>
        <a:xfrm>
          <a:off x="45847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135907</xdr:rowOff>
    </xdr:from>
    <xdr:ext cx="405111" cy="259045"/>
    <xdr:sp macro="" textlink="">
      <xdr:nvSpPr>
        <xdr:cNvPr id="306" name="【公営住宅】&#10;有形固定資産減価償却率該当値テキスト"/>
        <xdr:cNvSpPr txBox="1"/>
      </xdr:nvSpPr>
      <xdr:spPr>
        <a:xfrm>
          <a:off x="4673600" y="1368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128270</xdr:rowOff>
    </xdr:from>
    <xdr:to>
      <xdr:col>20</xdr:col>
      <xdr:colOff>38100</xdr:colOff>
      <xdr:row>81</xdr:row>
      <xdr:rowOff>58420</xdr:rowOff>
    </xdr:to>
    <xdr:sp macro="" textlink="">
      <xdr:nvSpPr>
        <xdr:cNvPr id="307" name="楕円 306"/>
        <xdr:cNvSpPr/>
      </xdr:nvSpPr>
      <xdr:spPr>
        <a:xfrm>
          <a:off x="37465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163830</xdr:rowOff>
    </xdr:from>
    <xdr:to>
      <xdr:col>24</xdr:col>
      <xdr:colOff>63500</xdr:colOff>
      <xdr:row>81</xdr:row>
      <xdr:rowOff>7620</xdr:rowOff>
    </xdr:to>
    <xdr:cxnSp macro="">
      <xdr:nvCxnSpPr>
        <xdr:cNvPr id="308" name="直線コネクタ 307"/>
        <xdr:cNvCxnSpPr/>
      </xdr:nvCxnSpPr>
      <xdr:spPr>
        <a:xfrm flipV="1">
          <a:off x="3797300" y="138798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90170</xdr:rowOff>
    </xdr:from>
    <xdr:to>
      <xdr:col>15</xdr:col>
      <xdr:colOff>101600</xdr:colOff>
      <xdr:row>81</xdr:row>
      <xdr:rowOff>20320</xdr:rowOff>
    </xdr:to>
    <xdr:sp macro="" textlink="">
      <xdr:nvSpPr>
        <xdr:cNvPr id="309" name="楕円 308"/>
        <xdr:cNvSpPr/>
      </xdr:nvSpPr>
      <xdr:spPr>
        <a:xfrm>
          <a:off x="28575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140970</xdr:rowOff>
    </xdr:from>
    <xdr:to>
      <xdr:col>19</xdr:col>
      <xdr:colOff>177800</xdr:colOff>
      <xdr:row>81</xdr:row>
      <xdr:rowOff>7620</xdr:rowOff>
    </xdr:to>
    <xdr:cxnSp macro="">
      <xdr:nvCxnSpPr>
        <xdr:cNvPr id="310" name="直線コネクタ 309"/>
        <xdr:cNvCxnSpPr/>
      </xdr:nvCxnSpPr>
      <xdr:spPr>
        <a:xfrm>
          <a:off x="2908300" y="138569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59689</xdr:rowOff>
    </xdr:from>
    <xdr:to>
      <xdr:col>10</xdr:col>
      <xdr:colOff>165100</xdr:colOff>
      <xdr:row>80</xdr:row>
      <xdr:rowOff>161289</xdr:rowOff>
    </xdr:to>
    <xdr:sp macro="" textlink="">
      <xdr:nvSpPr>
        <xdr:cNvPr id="311" name="楕円 310"/>
        <xdr:cNvSpPr/>
      </xdr:nvSpPr>
      <xdr:spPr>
        <a:xfrm>
          <a:off x="1968500" y="1377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110489</xdr:rowOff>
    </xdr:from>
    <xdr:to>
      <xdr:col>15</xdr:col>
      <xdr:colOff>50800</xdr:colOff>
      <xdr:row>80</xdr:row>
      <xdr:rowOff>140970</xdr:rowOff>
    </xdr:to>
    <xdr:cxnSp macro="">
      <xdr:nvCxnSpPr>
        <xdr:cNvPr id="312" name="直線コネクタ 311"/>
        <xdr:cNvCxnSpPr/>
      </xdr:nvCxnSpPr>
      <xdr:spPr>
        <a:xfrm>
          <a:off x="2019300" y="138264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31114</xdr:rowOff>
    </xdr:from>
    <xdr:to>
      <xdr:col>6</xdr:col>
      <xdr:colOff>38100</xdr:colOff>
      <xdr:row>80</xdr:row>
      <xdr:rowOff>132714</xdr:rowOff>
    </xdr:to>
    <xdr:sp macro="" textlink="">
      <xdr:nvSpPr>
        <xdr:cNvPr id="313" name="楕円 312"/>
        <xdr:cNvSpPr/>
      </xdr:nvSpPr>
      <xdr:spPr>
        <a:xfrm>
          <a:off x="1079500" y="1374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81914</xdr:rowOff>
    </xdr:from>
    <xdr:to>
      <xdr:col>10</xdr:col>
      <xdr:colOff>114300</xdr:colOff>
      <xdr:row>80</xdr:row>
      <xdr:rowOff>110489</xdr:rowOff>
    </xdr:to>
    <xdr:cxnSp macro="">
      <xdr:nvCxnSpPr>
        <xdr:cNvPr id="314" name="直線コネクタ 313"/>
        <xdr:cNvCxnSpPr/>
      </xdr:nvCxnSpPr>
      <xdr:spPr>
        <a:xfrm>
          <a:off x="1130300" y="13797914"/>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72407</xdr:rowOff>
    </xdr:from>
    <xdr:ext cx="405111" cy="259045"/>
    <xdr:sp macro="" textlink="">
      <xdr:nvSpPr>
        <xdr:cNvPr id="315" name="n_1aveValue【公営住宅】&#10;有形固定資産減価償却率"/>
        <xdr:cNvSpPr txBox="1"/>
      </xdr:nvSpPr>
      <xdr:spPr>
        <a:xfrm>
          <a:off x="35820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47641</xdr:rowOff>
    </xdr:from>
    <xdr:ext cx="405111" cy="259045"/>
    <xdr:sp macro="" textlink="">
      <xdr:nvSpPr>
        <xdr:cNvPr id="316" name="n_2aveValue【公営住宅】&#10;有形固定資産減価償却率"/>
        <xdr:cNvSpPr txBox="1"/>
      </xdr:nvSpPr>
      <xdr:spPr>
        <a:xfrm>
          <a:off x="2705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7638</xdr:rowOff>
    </xdr:from>
    <xdr:ext cx="405111" cy="259045"/>
    <xdr:sp macro="" textlink="">
      <xdr:nvSpPr>
        <xdr:cNvPr id="317" name="n_3aveValue【公営住宅】&#10;有形固定資産減価償却率"/>
        <xdr:cNvSpPr txBox="1"/>
      </xdr:nvSpPr>
      <xdr:spPr>
        <a:xfrm>
          <a:off x="1816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112413</xdr:rowOff>
    </xdr:from>
    <xdr:ext cx="405111" cy="259045"/>
    <xdr:sp macro="" textlink="">
      <xdr:nvSpPr>
        <xdr:cNvPr id="318" name="n_4aveValue【公営住宅】&#10;有形固定資産減価償却率"/>
        <xdr:cNvSpPr txBox="1"/>
      </xdr:nvSpPr>
      <xdr:spPr>
        <a:xfrm>
          <a:off x="927744" y="1417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74947</xdr:rowOff>
    </xdr:from>
    <xdr:ext cx="405111" cy="259045"/>
    <xdr:sp macro="" textlink="">
      <xdr:nvSpPr>
        <xdr:cNvPr id="319" name="n_1mainValue【公営住宅】&#10;有形固定資産減価償却率"/>
        <xdr:cNvSpPr txBox="1"/>
      </xdr:nvSpPr>
      <xdr:spPr>
        <a:xfrm>
          <a:off x="35820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36847</xdr:rowOff>
    </xdr:from>
    <xdr:ext cx="405111" cy="259045"/>
    <xdr:sp macro="" textlink="">
      <xdr:nvSpPr>
        <xdr:cNvPr id="320" name="n_2mainValue【公営住宅】&#10;有形固定資産減価償却率"/>
        <xdr:cNvSpPr txBox="1"/>
      </xdr:nvSpPr>
      <xdr:spPr>
        <a:xfrm>
          <a:off x="2705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6366</xdr:rowOff>
    </xdr:from>
    <xdr:ext cx="405111" cy="259045"/>
    <xdr:sp macro="" textlink="">
      <xdr:nvSpPr>
        <xdr:cNvPr id="321" name="n_3mainValue【公営住宅】&#10;有形固定資産減価償却率"/>
        <xdr:cNvSpPr txBox="1"/>
      </xdr:nvSpPr>
      <xdr:spPr>
        <a:xfrm>
          <a:off x="1816744" y="13550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149241</xdr:rowOff>
    </xdr:from>
    <xdr:ext cx="405111" cy="259045"/>
    <xdr:sp macro="" textlink="">
      <xdr:nvSpPr>
        <xdr:cNvPr id="322" name="n_4mainValue【公営住宅】&#10;有形固定資産減価償却率"/>
        <xdr:cNvSpPr txBox="1"/>
      </xdr:nvSpPr>
      <xdr:spPr>
        <a:xfrm>
          <a:off x="927744" y="1352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336" name="テキスト ボックス 335"/>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8" name="テキスト ボックス 337"/>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0" name="テキスト ボックス 339"/>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2" name="テキスト ボックス 341"/>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170002</xdr:rowOff>
    </xdr:from>
    <xdr:to>
      <xdr:col>54</xdr:col>
      <xdr:colOff>189865</xdr:colOff>
      <xdr:row>86</xdr:row>
      <xdr:rowOff>109576</xdr:rowOff>
    </xdr:to>
    <xdr:cxnSp macro="">
      <xdr:nvCxnSpPr>
        <xdr:cNvPr id="346" name="直線コネクタ 345"/>
        <xdr:cNvCxnSpPr/>
      </xdr:nvCxnSpPr>
      <xdr:spPr>
        <a:xfrm flipV="1">
          <a:off x="10476865" y="13371652"/>
          <a:ext cx="0" cy="148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113403</xdr:rowOff>
    </xdr:from>
    <xdr:ext cx="469744" cy="259045"/>
    <xdr:sp macro="" textlink="">
      <xdr:nvSpPr>
        <xdr:cNvPr id="347" name="【公営住宅】&#10;一人当たり面積最小値テキスト"/>
        <xdr:cNvSpPr txBox="1"/>
      </xdr:nvSpPr>
      <xdr:spPr>
        <a:xfrm>
          <a:off x="10515600" y="1485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109576</xdr:rowOff>
    </xdr:from>
    <xdr:to>
      <xdr:col>55</xdr:col>
      <xdr:colOff>88900</xdr:colOff>
      <xdr:row>86</xdr:row>
      <xdr:rowOff>109576</xdr:rowOff>
    </xdr:to>
    <xdr:cxnSp macro="">
      <xdr:nvCxnSpPr>
        <xdr:cNvPr id="348" name="直線コネクタ 347"/>
        <xdr:cNvCxnSpPr/>
      </xdr:nvCxnSpPr>
      <xdr:spPr>
        <a:xfrm>
          <a:off x="10388600" y="148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116679</xdr:rowOff>
    </xdr:from>
    <xdr:ext cx="534377" cy="259045"/>
    <xdr:sp macro="" textlink="">
      <xdr:nvSpPr>
        <xdr:cNvPr id="349" name="【公営住宅】&#10;一人当たり面積最大値テキスト"/>
        <xdr:cNvSpPr txBox="1"/>
      </xdr:nvSpPr>
      <xdr:spPr>
        <a:xfrm>
          <a:off x="10515600" y="1314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170002</xdr:rowOff>
    </xdr:from>
    <xdr:to>
      <xdr:col>55</xdr:col>
      <xdr:colOff>88900</xdr:colOff>
      <xdr:row>77</xdr:row>
      <xdr:rowOff>170002</xdr:rowOff>
    </xdr:to>
    <xdr:cxnSp macro="">
      <xdr:nvCxnSpPr>
        <xdr:cNvPr id="350" name="直線コネクタ 349"/>
        <xdr:cNvCxnSpPr/>
      </xdr:nvCxnSpPr>
      <xdr:spPr>
        <a:xfrm>
          <a:off x="10388600" y="1337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31335</xdr:rowOff>
    </xdr:from>
    <xdr:ext cx="469744" cy="259045"/>
    <xdr:sp macro="" textlink="">
      <xdr:nvSpPr>
        <xdr:cNvPr id="351" name="【公営住宅】&#10;一人当たり面積平均値テキスト"/>
        <xdr:cNvSpPr txBox="1"/>
      </xdr:nvSpPr>
      <xdr:spPr>
        <a:xfrm>
          <a:off x="10515600" y="146045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52908</xdr:rowOff>
    </xdr:from>
    <xdr:to>
      <xdr:col>55</xdr:col>
      <xdr:colOff>50800</xdr:colOff>
      <xdr:row>85</xdr:row>
      <xdr:rowOff>154508</xdr:rowOff>
    </xdr:to>
    <xdr:sp macro="" textlink="">
      <xdr:nvSpPr>
        <xdr:cNvPr id="352" name="フローチャート: 判断 351"/>
        <xdr:cNvSpPr/>
      </xdr:nvSpPr>
      <xdr:spPr>
        <a:xfrm>
          <a:off x="10426700" y="1462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63157</xdr:rowOff>
    </xdr:from>
    <xdr:to>
      <xdr:col>50</xdr:col>
      <xdr:colOff>165100</xdr:colOff>
      <xdr:row>85</xdr:row>
      <xdr:rowOff>164757</xdr:rowOff>
    </xdr:to>
    <xdr:sp macro="" textlink="">
      <xdr:nvSpPr>
        <xdr:cNvPr id="353" name="フローチャート: 判断 352"/>
        <xdr:cNvSpPr/>
      </xdr:nvSpPr>
      <xdr:spPr>
        <a:xfrm>
          <a:off x="9588500" y="1463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61404</xdr:rowOff>
    </xdr:from>
    <xdr:to>
      <xdr:col>46</xdr:col>
      <xdr:colOff>38100</xdr:colOff>
      <xdr:row>85</xdr:row>
      <xdr:rowOff>163004</xdr:rowOff>
    </xdr:to>
    <xdr:sp macro="" textlink="">
      <xdr:nvSpPr>
        <xdr:cNvPr id="354" name="フローチャート: 判断 353"/>
        <xdr:cNvSpPr/>
      </xdr:nvSpPr>
      <xdr:spPr>
        <a:xfrm>
          <a:off x="8699500" y="14634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63728</xdr:rowOff>
    </xdr:from>
    <xdr:to>
      <xdr:col>41</xdr:col>
      <xdr:colOff>101600</xdr:colOff>
      <xdr:row>85</xdr:row>
      <xdr:rowOff>165328</xdr:rowOff>
    </xdr:to>
    <xdr:sp macro="" textlink="">
      <xdr:nvSpPr>
        <xdr:cNvPr id="355" name="フローチャート: 判断 354"/>
        <xdr:cNvSpPr/>
      </xdr:nvSpPr>
      <xdr:spPr>
        <a:xfrm>
          <a:off x="7810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141567</xdr:rowOff>
    </xdr:from>
    <xdr:to>
      <xdr:col>36</xdr:col>
      <xdr:colOff>165100</xdr:colOff>
      <xdr:row>86</xdr:row>
      <xdr:rowOff>71717</xdr:rowOff>
    </xdr:to>
    <xdr:sp macro="" textlink="">
      <xdr:nvSpPr>
        <xdr:cNvPr id="356" name="フローチャート: 判断 355"/>
        <xdr:cNvSpPr/>
      </xdr:nvSpPr>
      <xdr:spPr>
        <a:xfrm>
          <a:off x="6921500" y="1471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77215</xdr:rowOff>
    </xdr:from>
    <xdr:to>
      <xdr:col>55</xdr:col>
      <xdr:colOff>50800</xdr:colOff>
      <xdr:row>85</xdr:row>
      <xdr:rowOff>7365</xdr:rowOff>
    </xdr:to>
    <xdr:sp macro="" textlink="">
      <xdr:nvSpPr>
        <xdr:cNvPr id="362" name="楕円 361"/>
        <xdr:cNvSpPr/>
      </xdr:nvSpPr>
      <xdr:spPr>
        <a:xfrm>
          <a:off x="10426700" y="1447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100092</xdr:rowOff>
    </xdr:from>
    <xdr:ext cx="469744" cy="259045"/>
    <xdr:sp macro="" textlink="">
      <xdr:nvSpPr>
        <xdr:cNvPr id="363" name="【公営住宅】&#10;一人当たり面積該当値テキスト"/>
        <xdr:cNvSpPr txBox="1"/>
      </xdr:nvSpPr>
      <xdr:spPr>
        <a:xfrm>
          <a:off x="10515600" y="1433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84035</xdr:rowOff>
    </xdr:from>
    <xdr:to>
      <xdr:col>50</xdr:col>
      <xdr:colOff>165100</xdr:colOff>
      <xdr:row>85</xdr:row>
      <xdr:rowOff>14185</xdr:rowOff>
    </xdr:to>
    <xdr:sp macro="" textlink="">
      <xdr:nvSpPr>
        <xdr:cNvPr id="364" name="楕円 363"/>
        <xdr:cNvSpPr/>
      </xdr:nvSpPr>
      <xdr:spPr>
        <a:xfrm>
          <a:off x="9588500" y="1448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128015</xdr:rowOff>
    </xdr:from>
    <xdr:to>
      <xdr:col>55</xdr:col>
      <xdr:colOff>0</xdr:colOff>
      <xdr:row>84</xdr:row>
      <xdr:rowOff>134835</xdr:rowOff>
    </xdr:to>
    <xdr:cxnSp macro="">
      <xdr:nvCxnSpPr>
        <xdr:cNvPr id="365" name="直線コネクタ 364"/>
        <xdr:cNvCxnSpPr/>
      </xdr:nvCxnSpPr>
      <xdr:spPr>
        <a:xfrm flipV="1">
          <a:off x="9639300" y="14529815"/>
          <a:ext cx="8382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97447</xdr:rowOff>
    </xdr:from>
    <xdr:to>
      <xdr:col>46</xdr:col>
      <xdr:colOff>38100</xdr:colOff>
      <xdr:row>85</xdr:row>
      <xdr:rowOff>27597</xdr:rowOff>
    </xdr:to>
    <xdr:sp macro="" textlink="">
      <xdr:nvSpPr>
        <xdr:cNvPr id="366" name="楕円 365"/>
        <xdr:cNvSpPr/>
      </xdr:nvSpPr>
      <xdr:spPr>
        <a:xfrm>
          <a:off x="8699500" y="1449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134835</xdr:rowOff>
    </xdr:from>
    <xdr:to>
      <xdr:col>50</xdr:col>
      <xdr:colOff>114300</xdr:colOff>
      <xdr:row>84</xdr:row>
      <xdr:rowOff>148247</xdr:rowOff>
    </xdr:to>
    <xdr:cxnSp macro="">
      <xdr:nvCxnSpPr>
        <xdr:cNvPr id="367" name="直線コネクタ 366"/>
        <xdr:cNvCxnSpPr/>
      </xdr:nvCxnSpPr>
      <xdr:spPr>
        <a:xfrm flipV="1">
          <a:off x="8750300" y="14536635"/>
          <a:ext cx="889000" cy="13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65481</xdr:rowOff>
    </xdr:from>
    <xdr:to>
      <xdr:col>41</xdr:col>
      <xdr:colOff>101600</xdr:colOff>
      <xdr:row>84</xdr:row>
      <xdr:rowOff>167081</xdr:rowOff>
    </xdr:to>
    <xdr:sp macro="" textlink="">
      <xdr:nvSpPr>
        <xdr:cNvPr id="368" name="楕円 367"/>
        <xdr:cNvSpPr/>
      </xdr:nvSpPr>
      <xdr:spPr>
        <a:xfrm>
          <a:off x="7810500" y="1446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116281</xdr:rowOff>
    </xdr:from>
    <xdr:to>
      <xdr:col>45</xdr:col>
      <xdr:colOff>177800</xdr:colOff>
      <xdr:row>84</xdr:row>
      <xdr:rowOff>148247</xdr:rowOff>
    </xdr:to>
    <xdr:cxnSp macro="">
      <xdr:nvCxnSpPr>
        <xdr:cNvPr id="369" name="直線コネクタ 368"/>
        <xdr:cNvCxnSpPr/>
      </xdr:nvCxnSpPr>
      <xdr:spPr>
        <a:xfrm>
          <a:off x="7861300" y="14518081"/>
          <a:ext cx="889000" cy="3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70283</xdr:rowOff>
    </xdr:from>
    <xdr:to>
      <xdr:col>36</xdr:col>
      <xdr:colOff>165100</xdr:colOff>
      <xdr:row>85</xdr:row>
      <xdr:rowOff>433</xdr:rowOff>
    </xdr:to>
    <xdr:sp macro="" textlink="">
      <xdr:nvSpPr>
        <xdr:cNvPr id="370" name="楕円 369"/>
        <xdr:cNvSpPr/>
      </xdr:nvSpPr>
      <xdr:spPr>
        <a:xfrm>
          <a:off x="6921500" y="1447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116281</xdr:rowOff>
    </xdr:from>
    <xdr:to>
      <xdr:col>41</xdr:col>
      <xdr:colOff>50800</xdr:colOff>
      <xdr:row>84</xdr:row>
      <xdr:rowOff>121083</xdr:rowOff>
    </xdr:to>
    <xdr:cxnSp macro="">
      <xdr:nvCxnSpPr>
        <xdr:cNvPr id="371" name="直線コネクタ 370"/>
        <xdr:cNvCxnSpPr/>
      </xdr:nvCxnSpPr>
      <xdr:spPr>
        <a:xfrm flipV="1">
          <a:off x="6972300" y="14518081"/>
          <a:ext cx="889000" cy="4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155884</xdr:rowOff>
    </xdr:from>
    <xdr:ext cx="469744" cy="259045"/>
    <xdr:sp macro="" textlink="">
      <xdr:nvSpPr>
        <xdr:cNvPr id="372" name="n_1aveValue【公営住宅】&#10;一人当たり面積"/>
        <xdr:cNvSpPr txBox="1"/>
      </xdr:nvSpPr>
      <xdr:spPr>
        <a:xfrm>
          <a:off x="9391727" y="1472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154131</xdr:rowOff>
    </xdr:from>
    <xdr:ext cx="469744" cy="259045"/>
    <xdr:sp macro="" textlink="">
      <xdr:nvSpPr>
        <xdr:cNvPr id="373" name="n_2aveValue【公営住宅】&#10;一人当たり面積"/>
        <xdr:cNvSpPr txBox="1"/>
      </xdr:nvSpPr>
      <xdr:spPr>
        <a:xfrm>
          <a:off x="8515427" y="1472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156455</xdr:rowOff>
    </xdr:from>
    <xdr:ext cx="469744" cy="259045"/>
    <xdr:sp macro="" textlink="">
      <xdr:nvSpPr>
        <xdr:cNvPr id="374" name="n_3aveValue【公営住宅】&#10;一人当たり面積"/>
        <xdr:cNvSpPr txBox="1"/>
      </xdr:nvSpPr>
      <xdr:spPr>
        <a:xfrm>
          <a:off x="7626427" y="1472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62844</xdr:rowOff>
    </xdr:from>
    <xdr:ext cx="469744" cy="259045"/>
    <xdr:sp macro="" textlink="">
      <xdr:nvSpPr>
        <xdr:cNvPr id="375" name="n_4aveValue【公営住宅】&#10;一人当たり面積"/>
        <xdr:cNvSpPr txBox="1"/>
      </xdr:nvSpPr>
      <xdr:spPr>
        <a:xfrm>
          <a:off x="6737427" y="1480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30712</xdr:rowOff>
    </xdr:from>
    <xdr:ext cx="469744" cy="259045"/>
    <xdr:sp macro="" textlink="">
      <xdr:nvSpPr>
        <xdr:cNvPr id="376" name="n_1mainValue【公営住宅】&#10;一人当たり面積"/>
        <xdr:cNvSpPr txBox="1"/>
      </xdr:nvSpPr>
      <xdr:spPr>
        <a:xfrm>
          <a:off x="9391727" y="1426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44124</xdr:rowOff>
    </xdr:from>
    <xdr:ext cx="469744" cy="259045"/>
    <xdr:sp macro="" textlink="">
      <xdr:nvSpPr>
        <xdr:cNvPr id="377" name="n_2mainValue【公営住宅】&#10;一人当たり面積"/>
        <xdr:cNvSpPr txBox="1"/>
      </xdr:nvSpPr>
      <xdr:spPr>
        <a:xfrm>
          <a:off x="8515427" y="1427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12158</xdr:rowOff>
    </xdr:from>
    <xdr:ext cx="469744" cy="259045"/>
    <xdr:sp macro="" textlink="">
      <xdr:nvSpPr>
        <xdr:cNvPr id="378" name="n_3mainValue【公営住宅】&#10;一人当たり面積"/>
        <xdr:cNvSpPr txBox="1"/>
      </xdr:nvSpPr>
      <xdr:spPr>
        <a:xfrm>
          <a:off x="7626427" y="14242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16960</xdr:rowOff>
    </xdr:from>
    <xdr:ext cx="469744" cy="259045"/>
    <xdr:sp macro="" textlink="">
      <xdr:nvSpPr>
        <xdr:cNvPr id="379" name="n_4mainValue【公営住宅】&#10;一人当たり面積"/>
        <xdr:cNvSpPr txBox="1"/>
      </xdr:nvSpPr>
      <xdr:spPr>
        <a:xfrm>
          <a:off x="6737427" y="1424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85997</xdr:rowOff>
    </xdr:from>
    <xdr:to>
      <xdr:col>85</xdr:col>
      <xdr:colOff>126364</xdr:colOff>
      <xdr:row>42</xdr:row>
      <xdr:rowOff>92528</xdr:rowOff>
    </xdr:to>
    <xdr:cxnSp macro="">
      <xdr:nvCxnSpPr>
        <xdr:cNvPr id="421" name="直線コネクタ 420"/>
        <xdr:cNvCxnSpPr/>
      </xdr:nvCxnSpPr>
      <xdr:spPr>
        <a:xfrm flipV="1">
          <a:off x="16318864" y="5743847"/>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2"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3" name="直線コネクタ 422"/>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32674</xdr:rowOff>
    </xdr:from>
    <xdr:ext cx="340478" cy="259045"/>
    <xdr:sp macro="" textlink="">
      <xdr:nvSpPr>
        <xdr:cNvPr id="424" name="【認定こども園・幼稚園・保育所】&#10;有形固定資産減価償却率最大値テキスト"/>
        <xdr:cNvSpPr txBox="1"/>
      </xdr:nvSpPr>
      <xdr:spPr>
        <a:xfrm>
          <a:off x="16357600" y="55190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85997</xdr:rowOff>
    </xdr:from>
    <xdr:to>
      <xdr:col>86</xdr:col>
      <xdr:colOff>25400</xdr:colOff>
      <xdr:row>33</xdr:row>
      <xdr:rowOff>85997</xdr:rowOff>
    </xdr:to>
    <xdr:cxnSp macro="">
      <xdr:nvCxnSpPr>
        <xdr:cNvPr id="425" name="直線コネクタ 424"/>
        <xdr:cNvCxnSpPr/>
      </xdr:nvCxnSpPr>
      <xdr:spPr>
        <a:xfrm>
          <a:off x="16230600" y="5743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100166</xdr:rowOff>
    </xdr:from>
    <xdr:ext cx="405111" cy="259045"/>
    <xdr:sp macro="" textlink="">
      <xdr:nvSpPr>
        <xdr:cNvPr id="426" name="【認定こども園・幼稚園・保育所】&#10;有形固定資産減価償却率平均値テキスト"/>
        <xdr:cNvSpPr txBox="1"/>
      </xdr:nvSpPr>
      <xdr:spPr>
        <a:xfrm>
          <a:off x="16357600" y="644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121739</xdr:rowOff>
    </xdr:from>
    <xdr:to>
      <xdr:col>85</xdr:col>
      <xdr:colOff>177800</xdr:colOff>
      <xdr:row>38</xdr:row>
      <xdr:rowOff>51888</xdr:rowOff>
    </xdr:to>
    <xdr:sp macro="" textlink="">
      <xdr:nvSpPr>
        <xdr:cNvPr id="427" name="フローチャート: 判断 426"/>
        <xdr:cNvSpPr/>
      </xdr:nvSpPr>
      <xdr:spPr>
        <a:xfrm>
          <a:off x="162687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428" name="フローチャート: 判断 427"/>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157661</xdr:rowOff>
    </xdr:from>
    <xdr:to>
      <xdr:col>76</xdr:col>
      <xdr:colOff>165100</xdr:colOff>
      <xdr:row>38</xdr:row>
      <xdr:rowOff>87812</xdr:rowOff>
    </xdr:to>
    <xdr:sp macro="" textlink="">
      <xdr:nvSpPr>
        <xdr:cNvPr id="429" name="フローチャート: 判断 428"/>
        <xdr:cNvSpPr/>
      </xdr:nvSpPr>
      <xdr:spPr>
        <a:xfrm>
          <a:off x="14541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33565</xdr:rowOff>
    </xdr:from>
    <xdr:to>
      <xdr:col>72</xdr:col>
      <xdr:colOff>38100</xdr:colOff>
      <xdr:row>38</xdr:row>
      <xdr:rowOff>135165</xdr:rowOff>
    </xdr:to>
    <xdr:sp macro="" textlink="">
      <xdr:nvSpPr>
        <xdr:cNvPr id="430" name="フローチャート: 判断 429"/>
        <xdr:cNvSpPr/>
      </xdr:nvSpPr>
      <xdr:spPr>
        <a:xfrm>
          <a:off x="13652500" y="654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149497</xdr:rowOff>
    </xdr:from>
    <xdr:to>
      <xdr:col>67</xdr:col>
      <xdr:colOff>101600</xdr:colOff>
      <xdr:row>38</xdr:row>
      <xdr:rowOff>79647</xdr:rowOff>
    </xdr:to>
    <xdr:sp macro="" textlink="">
      <xdr:nvSpPr>
        <xdr:cNvPr id="431" name="フローチャート: 判断 430"/>
        <xdr:cNvSpPr/>
      </xdr:nvSpPr>
      <xdr:spPr>
        <a:xfrm>
          <a:off x="12763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84183</xdr:rowOff>
    </xdr:from>
    <xdr:to>
      <xdr:col>85</xdr:col>
      <xdr:colOff>177800</xdr:colOff>
      <xdr:row>37</xdr:row>
      <xdr:rowOff>14333</xdr:rowOff>
    </xdr:to>
    <xdr:sp macro="" textlink="">
      <xdr:nvSpPr>
        <xdr:cNvPr id="437" name="楕円 436"/>
        <xdr:cNvSpPr/>
      </xdr:nvSpPr>
      <xdr:spPr>
        <a:xfrm>
          <a:off x="16268700" y="625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107060</xdr:rowOff>
    </xdr:from>
    <xdr:ext cx="405111" cy="259045"/>
    <xdr:sp macro="" textlink="">
      <xdr:nvSpPr>
        <xdr:cNvPr id="438" name="【認定こども園・幼稚園・保育所】&#10;有形固定資産減価償却率該当値テキスト"/>
        <xdr:cNvSpPr txBox="1"/>
      </xdr:nvSpPr>
      <xdr:spPr>
        <a:xfrm>
          <a:off x="16357600" y="6107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48260</xdr:rowOff>
    </xdr:from>
    <xdr:to>
      <xdr:col>81</xdr:col>
      <xdr:colOff>101600</xdr:colOff>
      <xdr:row>36</xdr:row>
      <xdr:rowOff>149860</xdr:rowOff>
    </xdr:to>
    <xdr:sp macro="" textlink="">
      <xdr:nvSpPr>
        <xdr:cNvPr id="439" name="楕円 438"/>
        <xdr:cNvSpPr/>
      </xdr:nvSpPr>
      <xdr:spPr>
        <a:xfrm>
          <a:off x="154305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99060</xdr:rowOff>
    </xdr:from>
    <xdr:to>
      <xdr:col>85</xdr:col>
      <xdr:colOff>127000</xdr:colOff>
      <xdr:row>36</xdr:row>
      <xdr:rowOff>134983</xdr:rowOff>
    </xdr:to>
    <xdr:cxnSp macro="">
      <xdr:nvCxnSpPr>
        <xdr:cNvPr id="440" name="直線コネクタ 439"/>
        <xdr:cNvCxnSpPr/>
      </xdr:nvCxnSpPr>
      <xdr:spPr>
        <a:xfrm>
          <a:off x="15481300" y="627126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12337</xdr:rowOff>
    </xdr:from>
    <xdr:to>
      <xdr:col>76</xdr:col>
      <xdr:colOff>165100</xdr:colOff>
      <xdr:row>36</xdr:row>
      <xdr:rowOff>113937</xdr:rowOff>
    </xdr:to>
    <xdr:sp macro="" textlink="">
      <xdr:nvSpPr>
        <xdr:cNvPr id="441" name="楕円 440"/>
        <xdr:cNvSpPr/>
      </xdr:nvSpPr>
      <xdr:spPr>
        <a:xfrm>
          <a:off x="14541500" y="618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63137</xdr:rowOff>
    </xdr:from>
    <xdr:to>
      <xdr:col>81</xdr:col>
      <xdr:colOff>50800</xdr:colOff>
      <xdr:row>36</xdr:row>
      <xdr:rowOff>99060</xdr:rowOff>
    </xdr:to>
    <xdr:cxnSp macro="">
      <xdr:nvCxnSpPr>
        <xdr:cNvPr id="442" name="直線コネクタ 441"/>
        <xdr:cNvCxnSpPr/>
      </xdr:nvCxnSpPr>
      <xdr:spPr>
        <a:xfrm>
          <a:off x="14592300" y="62353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147864</xdr:rowOff>
    </xdr:from>
    <xdr:to>
      <xdr:col>72</xdr:col>
      <xdr:colOff>38100</xdr:colOff>
      <xdr:row>36</xdr:row>
      <xdr:rowOff>78014</xdr:rowOff>
    </xdr:to>
    <xdr:sp macro="" textlink="">
      <xdr:nvSpPr>
        <xdr:cNvPr id="443" name="楕円 442"/>
        <xdr:cNvSpPr/>
      </xdr:nvSpPr>
      <xdr:spPr>
        <a:xfrm>
          <a:off x="13652500" y="614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27214</xdr:rowOff>
    </xdr:from>
    <xdr:to>
      <xdr:col>76</xdr:col>
      <xdr:colOff>114300</xdr:colOff>
      <xdr:row>36</xdr:row>
      <xdr:rowOff>63137</xdr:rowOff>
    </xdr:to>
    <xdr:cxnSp macro="">
      <xdr:nvCxnSpPr>
        <xdr:cNvPr id="444" name="直線コネクタ 443"/>
        <xdr:cNvCxnSpPr/>
      </xdr:nvCxnSpPr>
      <xdr:spPr>
        <a:xfrm>
          <a:off x="13703300" y="619941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111942</xdr:rowOff>
    </xdr:from>
    <xdr:to>
      <xdr:col>67</xdr:col>
      <xdr:colOff>101600</xdr:colOff>
      <xdr:row>36</xdr:row>
      <xdr:rowOff>42092</xdr:rowOff>
    </xdr:to>
    <xdr:sp macro="" textlink="">
      <xdr:nvSpPr>
        <xdr:cNvPr id="445" name="楕円 444"/>
        <xdr:cNvSpPr/>
      </xdr:nvSpPr>
      <xdr:spPr>
        <a:xfrm>
          <a:off x="12763500" y="611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162742</xdr:rowOff>
    </xdr:from>
    <xdr:to>
      <xdr:col>71</xdr:col>
      <xdr:colOff>177800</xdr:colOff>
      <xdr:row>36</xdr:row>
      <xdr:rowOff>27214</xdr:rowOff>
    </xdr:to>
    <xdr:cxnSp macro="">
      <xdr:nvCxnSpPr>
        <xdr:cNvPr id="446" name="直線コネクタ 445"/>
        <xdr:cNvCxnSpPr/>
      </xdr:nvCxnSpPr>
      <xdr:spPr>
        <a:xfrm>
          <a:off x="12814300" y="616349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49547</xdr:rowOff>
    </xdr:from>
    <xdr:ext cx="405111" cy="259045"/>
    <xdr:sp macro="" textlink="">
      <xdr:nvSpPr>
        <xdr:cNvPr id="447" name="n_1aveValue【認定こども園・幼稚園・保育所】&#10;有形固定資産減価償却率"/>
        <xdr:cNvSpPr txBox="1"/>
      </xdr:nvSpPr>
      <xdr:spPr>
        <a:xfrm>
          <a:off x="152660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78939</xdr:rowOff>
    </xdr:from>
    <xdr:ext cx="405111" cy="259045"/>
    <xdr:sp macro="" textlink="">
      <xdr:nvSpPr>
        <xdr:cNvPr id="448" name="n_2aveValue【認定こども園・幼稚園・保育所】&#10;有形固定資産減価償却率"/>
        <xdr:cNvSpPr txBox="1"/>
      </xdr:nvSpPr>
      <xdr:spPr>
        <a:xfrm>
          <a:off x="1438974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126292</xdr:rowOff>
    </xdr:from>
    <xdr:ext cx="405111" cy="259045"/>
    <xdr:sp macro="" textlink="">
      <xdr:nvSpPr>
        <xdr:cNvPr id="449" name="n_3aveValue【認定こども園・幼稚園・保育所】&#10;有形固定資産減価償却率"/>
        <xdr:cNvSpPr txBox="1"/>
      </xdr:nvSpPr>
      <xdr:spPr>
        <a:xfrm>
          <a:off x="13500744" y="664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70774</xdr:rowOff>
    </xdr:from>
    <xdr:ext cx="405111" cy="259045"/>
    <xdr:sp macro="" textlink="">
      <xdr:nvSpPr>
        <xdr:cNvPr id="450" name="n_4aveValue【認定こども園・幼稚園・保育所】&#10;有形固定資産減価償却率"/>
        <xdr:cNvSpPr txBox="1"/>
      </xdr:nvSpPr>
      <xdr:spPr>
        <a:xfrm>
          <a:off x="12611744"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166387</xdr:rowOff>
    </xdr:from>
    <xdr:ext cx="405111" cy="259045"/>
    <xdr:sp macro="" textlink="">
      <xdr:nvSpPr>
        <xdr:cNvPr id="451" name="n_1mainValue【認定こども園・幼稚園・保育所】&#10;有形固定資産減価償却率"/>
        <xdr:cNvSpPr txBox="1"/>
      </xdr:nvSpPr>
      <xdr:spPr>
        <a:xfrm>
          <a:off x="15266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130464</xdr:rowOff>
    </xdr:from>
    <xdr:ext cx="405111" cy="259045"/>
    <xdr:sp macro="" textlink="">
      <xdr:nvSpPr>
        <xdr:cNvPr id="452" name="n_2mainValue【認定こども園・幼稚園・保育所】&#10;有形固定資産減価償却率"/>
        <xdr:cNvSpPr txBox="1"/>
      </xdr:nvSpPr>
      <xdr:spPr>
        <a:xfrm>
          <a:off x="14389744" y="595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94541</xdr:rowOff>
    </xdr:from>
    <xdr:ext cx="405111" cy="259045"/>
    <xdr:sp macro="" textlink="">
      <xdr:nvSpPr>
        <xdr:cNvPr id="453" name="n_3mainValue【認定こども園・幼稚園・保育所】&#10;有形固定資産減価償却率"/>
        <xdr:cNvSpPr txBox="1"/>
      </xdr:nvSpPr>
      <xdr:spPr>
        <a:xfrm>
          <a:off x="13500744" y="592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58619</xdr:rowOff>
    </xdr:from>
    <xdr:ext cx="405111" cy="259045"/>
    <xdr:sp macro="" textlink="">
      <xdr:nvSpPr>
        <xdr:cNvPr id="454" name="n_4mainValue【認定こども園・幼稚園・保育所】&#10;有形固定資産減価償却率"/>
        <xdr:cNvSpPr txBox="1"/>
      </xdr:nvSpPr>
      <xdr:spPr>
        <a:xfrm>
          <a:off x="12611744" y="588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96774</xdr:rowOff>
    </xdr:from>
    <xdr:to>
      <xdr:col>116</xdr:col>
      <xdr:colOff>62864</xdr:colOff>
      <xdr:row>41</xdr:row>
      <xdr:rowOff>114147</xdr:rowOff>
    </xdr:to>
    <xdr:cxnSp macro="">
      <xdr:nvCxnSpPr>
        <xdr:cNvPr id="476" name="直線コネクタ 475"/>
        <xdr:cNvCxnSpPr/>
      </xdr:nvCxnSpPr>
      <xdr:spPr>
        <a:xfrm flipV="1">
          <a:off x="22160864" y="5754624"/>
          <a:ext cx="0" cy="138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117974</xdr:rowOff>
    </xdr:from>
    <xdr:ext cx="469744" cy="259045"/>
    <xdr:sp macro="" textlink="">
      <xdr:nvSpPr>
        <xdr:cNvPr id="477" name="【認定こども園・幼稚園・保育所】&#10;一人当たり面積最小値テキスト"/>
        <xdr:cNvSpPr txBox="1"/>
      </xdr:nvSpPr>
      <xdr:spPr>
        <a:xfrm>
          <a:off x="22199600" y="714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114147</xdr:rowOff>
    </xdr:from>
    <xdr:to>
      <xdr:col>116</xdr:col>
      <xdr:colOff>152400</xdr:colOff>
      <xdr:row>41</xdr:row>
      <xdr:rowOff>114147</xdr:rowOff>
    </xdr:to>
    <xdr:cxnSp macro="">
      <xdr:nvCxnSpPr>
        <xdr:cNvPr id="478" name="直線コネクタ 477"/>
        <xdr:cNvCxnSpPr/>
      </xdr:nvCxnSpPr>
      <xdr:spPr>
        <a:xfrm>
          <a:off x="22072600" y="714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43451</xdr:rowOff>
    </xdr:from>
    <xdr:ext cx="469744" cy="259045"/>
    <xdr:sp macro="" textlink="">
      <xdr:nvSpPr>
        <xdr:cNvPr id="479" name="【認定こども園・幼稚園・保育所】&#10;一人当たり面積最大値テキスト"/>
        <xdr:cNvSpPr txBox="1"/>
      </xdr:nvSpPr>
      <xdr:spPr>
        <a:xfrm>
          <a:off x="22199600" y="552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96774</xdr:rowOff>
    </xdr:from>
    <xdr:to>
      <xdr:col>116</xdr:col>
      <xdr:colOff>152400</xdr:colOff>
      <xdr:row>33</xdr:row>
      <xdr:rowOff>96774</xdr:rowOff>
    </xdr:to>
    <xdr:cxnSp macro="">
      <xdr:nvCxnSpPr>
        <xdr:cNvPr id="480" name="直線コネクタ 479"/>
        <xdr:cNvCxnSpPr/>
      </xdr:nvCxnSpPr>
      <xdr:spPr>
        <a:xfrm>
          <a:off x="22072600" y="575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67022</xdr:rowOff>
    </xdr:from>
    <xdr:ext cx="469744" cy="259045"/>
    <xdr:sp macro="" textlink="">
      <xdr:nvSpPr>
        <xdr:cNvPr id="481" name="【認定こども園・幼稚園・保育所】&#10;一人当たり面積平均値テキスト"/>
        <xdr:cNvSpPr txBox="1"/>
      </xdr:nvSpPr>
      <xdr:spPr>
        <a:xfrm>
          <a:off x="22199600" y="65821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44145</xdr:rowOff>
    </xdr:from>
    <xdr:to>
      <xdr:col>116</xdr:col>
      <xdr:colOff>114300</xdr:colOff>
      <xdr:row>39</xdr:row>
      <xdr:rowOff>145745</xdr:rowOff>
    </xdr:to>
    <xdr:sp macro="" textlink="">
      <xdr:nvSpPr>
        <xdr:cNvPr id="482" name="フローチャート: 判断 481"/>
        <xdr:cNvSpPr/>
      </xdr:nvSpPr>
      <xdr:spPr>
        <a:xfrm>
          <a:off x="22110700" y="673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54204</xdr:rowOff>
    </xdr:from>
    <xdr:to>
      <xdr:col>112</xdr:col>
      <xdr:colOff>38100</xdr:colOff>
      <xdr:row>39</xdr:row>
      <xdr:rowOff>155804</xdr:rowOff>
    </xdr:to>
    <xdr:sp macro="" textlink="">
      <xdr:nvSpPr>
        <xdr:cNvPr id="483" name="フローチャート: 判断 482"/>
        <xdr:cNvSpPr/>
      </xdr:nvSpPr>
      <xdr:spPr>
        <a:xfrm>
          <a:off x="21272500" y="674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47803</xdr:rowOff>
    </xdr:from>
    <xdr:to>
      <xdr:col>107</xdr:col>
      <xdr:colOff>101600</xdr:colOff>
      <xdr:row>39</xdr:row>
      <xdr:rowOff>149403</xdr:rowOff>
    </xdr:to>
    <xdr:sp macro="" textlink="">
      <xdr:nvSpPr>
        <xdr:cNvPr id="484" name="フローチャート: 判断 483"/>
        <xdr:cNvSpPr/>
      </xdr:nvSpPr>
      <xdr:spPr>
        <a:xfrm>
          <a:off x="20383500" y="6734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71577</xdr:rowOff>
    </xdr:from>
    <xdr:to>
      <xdr:col>102</xdr:col>
      <xdr:colOff>165100</xdr:colOff>
      <xdr:row>40</xdr:row>
      <xdr:rowOff>1727</xdr:rowOff>
    </xdr:to>
    <xdr:sp macro="" textlink="">
      <xdr:nvSpPr>
        <xdr:cNvPr id="485" name="フローチャート: 判断 484"/>
        <xdr:cNvSpPr/>
      </xdr:nvSpPr>
      <xdr:spPr>
        <a:xfrm>
          <a:off x="19494500" y="675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105410</xdr:rowOff>
    </xdr:from>
    <xdr:to>
      <xdr:col>98</xdr:col>
      <xdr:colOff>38100</xdr:colOff>
      <xdr:row>40</xdr:row>
      <xdr:rowOff>35560</xdr:rowOff>
    </xdr:to>
    <xdr:sp macro="" textlink="">
      <xdr:nvSpPr>
        <xdr:cNvPr id="486" name="フローチャート: 判断 485"/>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123698</xdr:rowOff>
    </xdr:from>
    <xdr:to>
      <xdr:col>116</xdr:col>
      <xdr:colOff>114300</xdr:colOff>
      <xdr:row>40</xdr:row>
      <xdr:rowOff>53848</xdr:rowOff>
    </xdr:to>
    <xdr:sp macro="" textlink="">
      <xdr:nvSpPr>
        <xdr:cNvPr id="492" name="楕円 491"/>
        <xdr:cNvSpPr/>
      </xdr:nvSpPr>
      <xdr:spPr>
        <a:xfrm>
          <a:off x="22110700" y="681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102125</xdr:rowOff>
    </xdr:from>
    <xdr:ext cx="469744" cy="259045"/>
    <xdr:sp macro="" textlink="">
      <xdr:nvSpPr>
        <xdr:cNvPr id="493" name="【認定こども園・幼稚園・保育所】&#10;一人当たり面積該当値テキスト"/>
        <xdr:cNvSpPr txBox="1"/>
      </xdr:nvSpPr>
      <xdr:spPr>
        <a:xfrm>
          <a:off x="22199600" y="678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130099</xdr:rowOff>
    </xdr:from>
    <xdr:to>
      <xdr:col>112</xdr:col>
      <xdr:colOff>38100</xdr:colOff>
      <xdr:row>40</xdr:row>
      <xdr:rowOff>60249</xdr:rowOff>
    </xdr:to>
    <xdr:sp macro="" textlink="">
      <xdr:nvSpPr>
        <xdr:cNvPr id="494" name="楕円 493"/>
        <xdr:cNvSpPr/>
      </xdr:nvSpPr>
      <xdr:spPr>
        <a:xfrm>
          <a:off x="21272500" y="681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3048</xdr:rowOff>
    </xdr:from>
    <xdr:to>
      <xdr:col>116</xdr:col>
      <xdr:colOff>63500</xdr:colOff>
      <xdr:row>40</xdr:row>
      <xdr:rowOff>9449</xdr:rowOff>
    </xdr:to>
    <xdr:cxnSp macro="">
      <xdr:nvCxnSpPr>
        <xdr:cNvPr id="495" name="直線コネクタ 494"/>
        <xdr:cNvCxnSpPr/>
      </xdr:nvCxnSpPr>
      <xdr:spPr>
        <a:xfrm flipV="1">
          <a:off x="21323300" y="6861048"/>
          <a:ext cx="8382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133756</xdr:rowOff>
    </xdr:from>
    <xdr:to>
      <xdr:col>107</xdr:col>
      <xdr:colOff>101600</xdr:colOff>
      <xdr:row>40</xdr:row>
      <xdr:rowOff>63906</xdr:rowOff>
    </xdr:to>
    <xdr:sp macro="" textlink="">
      <xdr:nvSpPr>
        <xdr:cNvPr id="496" name="楕円 495"/>
        <xdr:cNvSpPr/>
      </xdr:nvSpPr>
      <xdr:spPr>
        <a:xfrm>
          <a:off x="20383500" y="682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9449</xdr:rowOff>
    </xdr:from>
    <xdr:to>
      <xdr:col>111</xdr:col>
      <xdr:colOff>177800</xdr:colOff>
      <xdr:row>40</xdr:row>
      <xdr:rowOff>13106</xdr:rowOff>
    </xdr:to>
    <xdr:cxnSp macro="">
      <xdr:nvCxnSpPr>
        <xdr:cNvPr id="497" name="直線コネクタ 496"/>
        <xdr:cNvCxnSpPr/>
      </xdr:nvCxnSpPr>
      <xdr:spPr>
        <a:xfrm flipV="1">
          <a:off x="20434300" y="686744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137414</xdr:rowOff>
    </xdr:from>
    <xdr:to>
      <xdr:col>102</xdr:col>
      <xdr:colOff>165100</xdr:colOff>
      <xdr:row>40</xdr:row>
      <xdr:rowOff>67564</xdr:rowOff>
    </xdr:to>
    <xdr:sp macro="" textlink="">
      <xdr:nvSpPr>
        <xdr:cNvPr id="498" name="楕円 497"/>
        <xdr:cNvSpPr/>
      </xdr:nvSpPr>
      <xdr:spPr>
        <a:xfrm>
          <a:off x="194945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13106</xdr:rowOff>
    </xdr:from>
    <xdr:to>
      <xdr:col>107</xdr:col>
      <xdr:colOff>50800</xdr:colOff>
      <xdr:row>40</xdr:row>
      <xdr:rowOff>16764</xdr:rowOff>
    </xdr:to>
    <xdr:cxnSp macro="">
      <xdr:nvCxnSpPr>
        <xdr:cNvPr id="499" name="直線コネクタ 498"/>
        <xdr:cNvCxnSpPr/>
      </xdr:nvCxnSpPr>
      <xdr:spPr>
        <a:xfrm flipV="1">
          <a:off x="19545300" y="6871106"/>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141071</xdr:rowOff>
    </xdr:from>
    <xdr:to>
      <xdr:col>98</xdr:col>
      <xdr:colOff>38100</xdr:colOff>
      <xdr:row>40</xdr:row>
      <xdr:rowOff>71221</xdr:rowOff>
    </xdr:to>
    <xdr:sp macro="" textlink="">
      <xdr:nvSpPr>
        <xdr:cNvPr id="500" name="楕円 499"/>
        <xdr:cNvSpPr/>
      </xdr:nvSpPr>
      <xdr:spPr>
        <a:xfrm>
          <a:off x="18605500" y="682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16764</xdr:rowOff>
    </xdr:from>
    <xdr:to>
      <xdr:col>102</xdr:col>
      <xdr:colOff>114300</xdr:colOff>
      <xdr:row>40</xdr:row>
      <xdr:rowOff>20421</xdr:rowOff>
    </xdr:to>
    <xdr:cxnSp macro="">
      <xdr:nvCxnSpPr>
        <xdr:cNvPr id="501" name="直線コネクタ 500"/>
        <xdr:cNvCxnSpPr/>
      </xdr:nvCxnSpPr>
      <xdr:spPr>
        <a:xfrm flipV="1">
          <a:off x="18656300" y="6874764"/>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881</xdr:rowOff>
    </xdr:from>
    <xdr:ext cx="469744" cy="259045"/>
    <xdr:sp macro="" textlink="">
      <xdr:nvSpPr>
        <xdr:cNvPr id="502" name="n_1aveValue【認定こども園・幼稚園・保育所】&#10;一人当たり面積"/>
        <xdr:cNvSpPr txBox="1"/>
      </xdr:nvSpPr>
      <xdr:spPr>
        <a:xfrm>
          <a:off x="21075727" y="6515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165930</xdr:rowOff>
    </xdr:from>
    <xdr:ext cx="469744" cy="259045"/>
    <xdr:sp macro="" textlink="">
      <xdr:nvSpPr>
        <xdr:cNvPr id="503" name="n_2aveValue【認定こども園・幼稚園・保育所】&#10;一人当たり面積"/>
        <xdr:cNvSpPr txBox="1"/>
      </xdr:nvSpPr>
      <xdr:spPr>
        <a:xfrm>
          <a:off x="20199427" y="6509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18254</xdr:rowOff>
    </xdr:from>
    <xdr:ext cx="469744" cy="259045"/>
    <xdr:sp macro="" textlink="">
      <xdr:nvSpPr>
        <xdr:cNvPr id="504" name="n_3aveValue【認定こども園・幼稚園・保育所】&#10;一人当たり面積"/>
        <xdr:cNvSpPr txBox="1"/>
      </xdr:nvSpPr>
      <xdr:spPr>
        <a:xfrm>
          <a:off x="19310427" y="653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52087</xdr:rowOff>
    </xdr:from>
    <xdr:ext cx="469744" cy="259045"/>
    <xdr:sp macro="" textlink="">
      <xdr:nvSpPr>
        <xdr:cNvPr id="505" name="n_4aveValue【認定こども園・幼稚園・保育所】&#10;一人当たり面積"/>
        <xdr:cNvSpPr txBox="1"/>
      </xdr:nvSpPr>
      <xdr:spPr>
        <a:xfrm>
          <a:off x="18421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51376</xdr:rowOff>
    </xdr:from>
    <xdr:ext cx="469744" cy="259045"/>
    <xdr:sp macro="" textlink="">
      <xdr:nvSpPr>
        <xdr:cNvPr id="506" name="n_1mainValue【認定こども園・幼稚園・保育所】&#10;一人当たり面積"/>
        <xdr:cNvSpPr txBox="1"/>
      </xdr:nvSpPr>
      <xdr:spPr>
        <a:xfrm>
          <a:off x="21075727" y="690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55033</xdr:rowOff>
    </xdr:from>
    <xdr:ext cx="469744" cy="259045"/>
    <xdr:sp macro="" textlink="">
      <xdr:nvSpPr>
        <xdr:cNvPr id="507" name="n_2mainValue【認定こども園・幼稚園・保育所】&#10;一人当たり面積"/>
        <xdr:cNvSpPr txBox="1"/>
      </xdr:nvSpPr>
      <xdr:spPr>
        <a:xfrm>
          <a:off x="20199427" y="6913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58691</xdr:rowOff>
    </xdr:from>
    <xdr:ext cx="469744" cy="259045"/>
    <xdr:sp macro="" textlink="">
      <xdr:nvSpPr>
        <xdr:cNvPr id="508" name="n_3mainValue【認定こども園・幼稚園・保育所】&#10;一人当たり面積"/>
        <xdr:cNvSpPr txBox="1"/>
      </xdr:nvSpPr>
      <xdr:spPr>
        <a:xfrm>
          <a:off x="19310427" y="691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62348</xdr:rowOff>
    </xdr:from>
    <xdr:ext cx="469744" cy="259045"/>
    <xdr:sp macro="" textlink="">
      <xdr:nvSpPr>
        <xdr:cNvPr id="509" name="n_4mainValue【認定こども園・幼稚園・保育所】&#10;一人当たり面積"/>
        <xdr:cNvSpPr txBox="1"/>
      </xdr:nvSpPr>
      <xdr:spPr>
        <a:xfrm>
          <a:off x="18421427" y="6920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11430</xdr:rowOff>
    </xdr:from>
    <xdr:to>
      <xdr:col>85</xdr:col>
      <xdr:colOff>126364</xdr:colOff>
      <xdr:row>64</xdr:row>
      <xdr:rowOff>130628</xdr:rowOff>
    </xdr:to>
    <xdr:cxnSp macro="">
      <xdr:nvCxnSpPr>
        <xdr:cNvPr id="535" name="直線コネクタ 534"/>
        <xdr:cNvCxnSpPr/>
      </xdr:nvCxnSpPr>
      <xdr:spPr>
        <a:xfrm flipV="1">
          <a:off x="16318864" y="9612630"/>
          <a:ext cx="0" cy="1490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6" name="【学校施設】&#10;有形固定資産減価償却率最小値テキスト"/>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7" name="直線コネクタ 536"/>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129557</xdr:rowOff>
    </xdr:from>
    <xdr:ext cx="340478" cy="259045"/>
    <xdr:sp macro="" textlink="">
      <xdr:nvSpPr>
        <xdr:cNvPr id="538" name="【学校施設】&#10;有形固定資産減価償却率最大値テキスト"/>
        <xdr:cNvSpPr txBox="1"/>
      </xdr:nvSpPr>
      <xdr:spPr>
        <a:xfrm>
          <a:off x="16357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11430</xdr:rowOff>
    </xdr:from>
    <xdr:to>
      <xdr:col>86</xdr:col>
      <xdr:colOff>25400</xdr:colOff>
      <xdr:row>56</xdr:row>
      <xdr:rowOff>11430</xdr:rowOff>
    </xdr:to>
    <xdr:cxnSp macro="">
      <xdr:nvCxnSpPr>
        <xdr:cNvPr id="539" name="直線コネクタ 538"/>
        <xdr:cNvCxnSpPr/>
      </xdr:nvCxnSpPr>
      <xdr:spPr>
        <a:xfrm>
          <a:off x="16230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74584</xdr:rowOff>
    </xdr:from>
    <xdr:ext cx="405111" cy="259045"/>
    <xdr:sp macro="" textlink="">
      <xdr:nvSpPr>
        <xdr:cNvPr id="540" name="【学校施設】&#10;有形固定資産減価償却率平均値テキスト"/>
        <xdr:cNvSpPr txBox="1"/>
      </xdr:nvSpPr>
      <xdr:spPr>
        <a:xfrm>
          <a:off x="16357600" y="103615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96157</xdr:rowOff>
    </xdr:from>
    <xdr:to>
      <xdr:col>85</xdr:col>
      <xdr:colOff>177800</xdr:colOff>
      <xdr:row>61</xdr:row>
      <xdr:rowOff>26307</xdr:rowOff>
    </xdr:to>
    <xdr:sp macro="" textlink="">
      <xdr:nvSpPr>
        <xdr:cNvPr id="541" name="フローチャート: 判断 540"/>
        <xdr:cNvSpPr/>
      </xdr:nvSpPr>
      <xdr:spPr>
        <a:xfrm>
          <a:off x="16268700" y="1038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87993</xdr:rowOff>
    </xdr:from>
    <xdr:to>
      <xdr:col>81</xdr:col>
      <xdr:colOff>101600</xdr:colOff>
      <xdr:row>61</xdr:row>
      <xdr:rowOff>18143</xdr:rowOff>
    </xdr:to>
    <xdr:sp macro="" textlink="">
      <xdr:nvSpPr>
        <xdr:cNvPr id="542" name="フローチャート: 判断 541"/>
        <xdr:cNvSpPr/>
      </xdr:nvSpPr>
      <xdr:spPr>
        <a:xfrm>
          <a:off x="15430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78196</xdr:rowOff>
    </xdr:from>
    <xdr:to>
      <xdr:col>76</xdr:col>
      <xdr:colOff>165100</xdr:colOff>
      <xdr:row>61</xdr:row>
      <xdr:rowOff>8346</xdr:rowOff>
    </xdr:to>
    <xdr:sp macro="" textlink="">
      <xdr:nvSpPr>
        <xdr:cNvPr id="543" name="フローチャート: 判断 542"/>
        <xdr:cNvSpPr/>
      </xdr:nvSpPr>
      <xdr:spPr>
        <a:xfrm>
          <a:off x="14541500" y="1036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61867</xdr:rowOff>
    </xdr:from>
    <xdr:to>
      <xdr:col>72</xdr:col>
      <xdr:colOff>38100</xdr:colOff>
      <xdr:row>60</xdr:row>
      <xdr:rowOff>163467</xdr:rowOff>
    </xdr:to>
    <xdr:sp macro="" textlink="">
      <xdr:nvSpPr>
        <xdr:cNvPr id="544" name="フローチャート: 判断 543"/>
        <xdr:cNvSpPr/>
      </xdr:nvSpPr>
      <xdr:spPr>
        <a:xfrm>
          <a:off x="13652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125549</xdr:rowOff>
    </xdr:from>
    <xdr:to>
      <xdr:col>67</xdr:col>
      <xdr:colOff>101600</xdr:colOff>
      <xdr:row>61</xdr:row>
      <xdr:rowOff>55699</xdr:rowOff>
    </xdr:to>
    <xdr:sp macro="" textlink="">
      <xdr:nvSpPr>
        <xdr:cNvPr id="545" name="フローチャート: 判断 544"/>
        <xdr:cNvSpPr/>
      </xdr:nvSpPr>
      <xdr:spPr>
        <a:xfrm>
          <a:off x="127635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73297</xdr:rowOff>
    </xdr:from>
    <xdr:to>
      <xdr:col>85</xdr:col>
      <xdr:colOff>177800</xdr:colOff>
      <xdr:row>60</xdr:row>
      <xdr:rowOff>3447</xdr:rowOff>
    </xdr:to>
    <xdr:sp macro="" textlink="">
      <xdr:nvSpPr>
        <xdr:cNvPr id="551" name="楕円 550"/>
        <xdr:cNvSpPr/>
      </xdr:nvSpPr>
      <xdr:spPr>
        <a:xfrm>
          <a:off x="16268700" y="101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96174</xdr:rowOff>
    </xdr:from>
    <xdr:ext cx="405111" cy="259045"/>
    <xdr:sp macro="" textlink="">
      <xdr:nvSpPr>
        <xdr:cNvPr id="552" name="【学校施設】&#10;有形固定資産減価償却率該当値テキスト"/>
        <xdr:cNvSpPr txBox="1"/>
      </xdr:nvSpPr>
      <xdr:spPr>
        <a:xfrm>
          <a:off x="16357600" y="1004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39007</xdr:rowOff>
    </xdr:from>
    <xdr:to>
      <xdr:col>81</xdr:col>
      <xdr:colOff>101600</xdr:colOff>
      <xdr:row>59</xdr:row>
      <xdr:rowOff>140607</xdr:rowOff>
    </xdr:to>
    <xdr:sp macro="" textlink="">
      <xdr:nvSpPr>
        <xdr:cNvPr id="553" name="楕円 552"/>
        <xdr:cNvSpPr/>
      </xdr:nvSpPr>
      <xdr:spPr>
        <a:xfrm>
          <a:off x="15430500" y="1015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89807</xdr:rowOff>
    </xdr:from>
    <xdr:to>
      <xdr:col>85</xdr:col>
      <xdr:colOff>127000</xdr:colOff>
      <xdr:row>59</xdr:row>
      <xdr:rowOff>124097</xdr:rowOff>
    </xdr:to>
    <xdr:cxnSp macro="">
      <xdr:nvCxnSpPr>
        <xdr:cNvPr id="554" name="直線コネクタ 553"/>
        <xdr:cNvCxnSpPr/>
      </xdr:nvCxnSpPr>
      <xdr:spPr>
        <a:xfrm>
          <a:off x="15481300" y="10205357"/>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4717</xdr:rowOff>
    </xdr:from>
    <xdr:to>
      <xdr:col>76</xdr:col>
      <xdr:colOff>165100</xdr:colOff>
      <xdr:row>59</xdr:row>
      <xdr:rowOff>106317</xdr:rowOff>
    </xdr:to>
    <xdr:sp macro="" textlink="">
      <xdr:nvSpPr>
        <xdr:cNvPr id="555" name="楕円 554"/>
        <xdr:cNvSpPr/>
      </xdr:nvSpPr>
      <xdr:spPr>
        <a:xfrm>
          <a:off x="14541500" y="1012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55517</xdr:rowOff>
    </xdr:from>
    <xdr:to>
      <xdr:col>81</xdr:col>
      <xdr:colOff>50800</xdr:colOff>
      <xdr:row>59</xdr:row>
      <xdr:rowOff>89807</xdr:rowOff>
    </xdr:to>
    <xdr:cxnSp macro="">
      <xdr:nvCxnSpPr>
        <xdr:cNvPr id="556" name="直線コネクタ 555"/>
        <xdr:cNvCxnSpPr/>
      </xdr:nvCxnSpPr>
      <xdr:spPr>
        <a:xfrm>
          <a:off x="14592300" y="1017106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141877</xdr:rowOff>
    </xdr:from>
    <xdr:to>
      <xdr:col>72</xdr:col>
      <xdr:colOff>38100</xdr:colOff>
      <xdr:row>59</xdr:row>
      <xdr:rowOff>72027</xdr:rowOff>
    </xdr:to>
    <xdr:sp macro="" textlink="">
      <xdr:nvSpPr>
        <xdr:cNvPr id="557" name="楕円 556"/>
        <xdr:cNvSpPr/>
      </xdr:nvSpPr>
      <xdr:spPr>
        <a:xfrm>
          <a:off x="13652500" y="1008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21227</xdr:rowOff>
    </xdr:from>
    <xdr:to>
      <xdr:col>76</xdr:col>
      <xdr:colOff>114300</xdr:colOff>
      <xdr:row>59</xdr:row>
      <xdr:rowOff>55517</xdr:rowOff>
    </xdr:to>
    <xdr:cxnSp macro="">
      <xdr:nvCxnSpPr>
        <xdr:cNvPr id="558" name="直線コネクタ 557"/>
        <xdr:cNvCxnSpPr/>
      </xdr:nvCxnSpPr>
      <xdr:spPr>
        <a:xfrm>
          <a:off x="13703300" y="1013677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101056</xdr:rowOff>
    </xdr:from>
    <xdr:to>
      <xdr:col>67</xdr:col>
      <xdr:colOff>101600</xdr:colOff>
      <xdr:row>59</xdr:row>
      <xdr:rowOff>31206</xdr:rowOff>
    </xdr:to>
    <xdr:sp macro="" textlink="">
      <xdr:nvSpPr>
        <xdr:cNvPr id="559" name="楕円 558"/>
        <xdr:cNvSpPr/>
      </xdr:nvSpPr>
      <xdr:spPr>
        <a:xfrm>
          <a:off x="12763500" y="100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151856</xdr:rowOff>
    </xdr:from>
    <xdr:to>
      <xdr:col>71</xdr:col>
      <xdr:colOff>177800</xdr:colOff>
      <xdr:row>59</xdr:row>
      <xdr:rowOff>21227</xdr:rowOff>
    </xdr:to>
    <xdr:cxnSp macro="">
      <xdr:nvCxnSpPr>
        <xdr:cNvPr id="560" name="直線コネクタ 559"/>
        <xdr:cNvCxnSpPr/>
      </xdr:nvCxnSpPr>
      <xdr:spPr>
        <a:xfrm>
          <a:off x="12814300" y="1009595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9270</xdr:rowOff>
    </xdr:from>
    <xdr:ext cx="405111" cy="259045"/>
    <xdr:sp macro="" textlink="">
      <xdr:nvSpPr>
        <xdr:cNvPr id="561" name="n_1aveValue【学校施設】&#10;有形固定資産減価償却率"/>
        <xdr:cNvSpPr txBox="1"/>
      </xdr:nvSpPr>
      <xdr:spPr>
        <a:xfrm>
          <a:off x="152660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170923</xdr:rowOff>
    </xdr:from>
    <xdr:ext cx="405111" cy="259045"/>
    <xdr:sp macro="" textlink="">
      <xdr:nvSpPr>
        <xdr:cNvPr id="562" name="n_2aveValue【学校施設】&#10;有形固定資産減価償却率"/>
        <xdr:cNvSpPr txBox="1"/>
      </xdr:nvSpPr>
      <xdr:spPr>
        <a:xfrm>
          <a:off x="14389744" y="10457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154594</xdr:rowOff>
    </xdr:from>
    <xdr:ext cx="405111" cy="259045"/>
    <xdr:sp macro="" textlink="">
      <xdr:nvSpPr>
        <xdr:cNvPr id="563" name="n_3aveValue【学校施設】&#10;有形固定資産減価償却率"/>
        <xdr:cNvSpPr txBox="1"/>
      </xdr:nvSpPr>
      <xdr:spPr>
        <a:xfrm>
          <a:off x="13500744" y="10441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46826</xdr:rowOff>
    </xdr:from>
    <xdr:ext cx="405111" cy="259045"/>
    <xdr:sp macro="" textlink="">
      <xdr:nvSpPr>
        <xdr:cNvPr id="564" name="n_4aveValue【学校施設】&#10;有形固定資産減価償却率"/>
        <xdr:cNvSpPr txBox="1"/>
      </xdr:nvSpPr>
      <xdr:spPr>
        <a:xfrm>
          <a:off x="12611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157134</xdr:rowOff>
    </xdr:from>
    <xdr:ext cx="405111" cy="259045"/>
    <xdr:sp macro="" textlink="">
      <xdr:nvSpPr>
        <xdr:cNvPr id="565" name="n_1mainValue【学校施設】&#10;有形固定資産減価償却率"/>
        <xdr:cNvSpPr txBox="1"/>
      </xdr:nvSpPr>
      <xdr:spPr>
        <a:xfrm>
          <a:off x="15266044" y="9929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122844</xdr:rowOff>
    </xdr:from>
    <xdr:ext cx="405111" cy="259045"/>
    <xdr:sp macro="" textlink="">
      <xdr:nvSpPr>
        <xdr:cNvPr id="566" name="n_2mainValue【学校施設】&#10;有形固定資産減価償却率"/>
        <xdr:cNvSpPr txBox="1"/>
      </xdr:nvSpPr>
      <xdr:spPr>
        <a:xfrm>
          <a:off x="14389744" y="989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88554</xdr:rowOff>
    </xdr:from>
    <xdr:ext cx="405111" cy="259045"/>
    <xdr:sp macro="" textlink="">
      <xdr:nvSpPr>
        <xdr:cNvPr id="567" name="n_3mainValue【学校施設】&#10;有形固定資産減価償却率"/>
        <xdr:cNvSpPr txBox="1"/>
      </xdr:nvSpPr>
      <xdr:spPr>
        <a:xfrm>
          <a:off x="135007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47733</xdr:rowOff>
    </xdr:from>
    <xdr:ext cx="405111" cy="259045"/>
    <xdr:sp macro="" textlink="">
      <xdr:nvSpPr>
        <xdr:cNvPr id="568" name="n_4mainValue【学校施設】&#10;有形固定資産減価償却率"/>
        <xdr:cNvSpPr txBox="1"/>
      </xdr:nvSpPr>
      <xdr:spPr>
        <a:xfrm>
          <a:off x="126117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9" name="直線コネクタ 578"/>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80" name="テキスト ボックス 579"/>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1" name="直線コネクタ 580"/>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62</xdr:row>
      <xdr:rowOff>4734</xdr:rowOff>
    </xdr:from>
    <xdr:ext cx="531299" cy="259045"/>
    <xdr:sp macro="" textlink="">
      <xdr:nvSpPr>
        <xdr:cNvPr id="582" name="テキスト ボックス 581"/>
        <xdr:cNvSpPr txBox="1"/>
      </xdr:nvSpPr>
      <xdr:spPr>
        <a:xfrm>
          <a:off x="17756701" y="1063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3" name="直線コネクタ 582"/>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21062</xdr:rowOff>
    </xdr:from>
    <xdr:ext cx="531299" cy="259045"/>
    <xdr:sp macro="" textlink="">
      <xdr:nvSpPr>
        <xdr:cNvPr id="584" name="テキスト ボックス 583"/>
        <xdr:cNvSpPr txBox="1"/>
      </xdr:nvSpPr>
      <xdr:spPr>
        <a:xfrm>
          <a:off x="17756701" y="1030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5" name="直線コネクタ 584"/>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586" name="テキスト ボックス 585"/>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7" name="直線コネクタ 586"/>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88" name="テキスト ボックス 587"/>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9" name="直線コネクタ 588"/>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90" name="テキスト ボックス 589"/>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2" name="テキスト ボックス 591"/>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5388</xdr:rowOff>
    </xdr:from>
    <xdr:to>
      <xdr:col>116</xdr:col>
      <xdr:colOff>62864</xdr:colOff>
      <xdr:row>64</xdr:row>
      <xdr:rowOff>100715</xdr:rowOff>
    </xdr:to>
    <xdr:cxnSp macro="">
      <xdr:nvCxnSpPr>
        <xdr:cNvPr id="594" name="直線コネクタ 593"/>
        <xdr:cNvCxnSpPr/>
      </xdr:nvCxnSpPr>
      <xdr:spPr>
        <a:xfrm flipV="1">
          <a:off x="22160864" y="9606588"/>
          <a:ext cx="0" cy="1466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104542</xdr:rowOff>
    </xdr:from>
    <xdr:ext cx="469744" cy="259045"/>
    <xdr:sp macro="" textlink="">
      <xdr:nvSpPr>
        <xdr:cNvPr id="595" name="【学校施設】&#10;一人当たり面積最小値テキスト"/>
        <xdr:cNvSpPr txBox="1"/>
      </xdr:nvSpPr>
      <xdr:spPr>
        <a:xfrm>
          <a:off x="22199600" y="1107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100715</xdr:rowOff>
    </xdr:from>
    <xdr:to>
      <xdr:col>116</xdr:col>
      <xdr:colOff>152400</xdr:colOff>
      <xdr:row>64</xdr:row>
      <xdr:rowOff>100715</xdr:rowOff>
    </xdr:to>
    <xdr:cxnSp macro="">
      <xdr:nvCxnSpPr>
        <xdr:cNvPr id="596" name="直線コネクタ 595"/>
        <xdr:cNvCxnSpPr/>
      </xdr:nvCxnSpPr>
      <xdr:spPr>
        <a:xfrm>
          <a:off x="22072600" y="11073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123515</xdr:rowOff>
    </xdr:from>
    <xdr:ext cx="534377" cy="259045"/>
    <xdr:sp macro="" textlink="">
      <xdr:nvSpPr>
        <xdr:cNvPr id="597" name="【学校施設】&#10;一人当たり面積最大値テキスト"/>
        <xdr:cNvSpPr txBox="1"/>
      </xdr:nvSpPr>
      <xdr:spPr>
        <a:xfrm>
          <a:off x="22199600" y="938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5388</xdr:rowOff>
    </xdr:from>
    <xdr:to>
      <xdr:col>116</xdr:col>
      <xdr:colOff>152400</xdr:colOff>
      <xdr:row>56</xdr:row>
      <xdr:rowOff>5388</xdr:rowOff>
    </xdr:to>
    <xdr:cxnSp macro="">
      <xdr:nvCxnSpPr>
        <xdr:cNvPr id="598" name="直線コネクタ 597"/>
        <xdr:cNvCxnSpPr/>
      </xdr:nvCxnSpPr>
      <xdr:spPr>
        <a:xfrm>
          <a:off x="22072600" y="96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128374</xdr:rowOff>
    </xdr:from>
    <xdr:ext cx="469744" cy="259045"/>
    <xdr:sp macro="" textlink="">
      <xdr:nvSpPr>
        <xdr:cNvPr id="599" name="【学校施設】&#10;一人当たり面積平均値テキスト"/>
        <xdr:cNvSpPr txBox="1"/>
      </xdr:nvSpPr>
      <xdr:spPr>
        <a:xfrm>
          <a:off x="22199600" y="10758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105497</xdr:rowOff>
    </xdr:from>
    <xdr:to>
      <xdr:col>116</xdr:col>
      <xdr:colOff>114300</xdr:colOff>
      <xdr:row>64</xdr:row>
      <xdr:rowOff>35647</xdr:rowOff>
    </xdr:to>
    <xdr:sp macro="" textlink="">
      <xdr:nvSpPr>
        <xdr:cNvPr id="600" name="フローチャート: 判断 599"/>
        <xdr:cNvSpPr/>
      </xdr:nvSpPr>
      <xdr:spPr>
        <a:xfrm>
          <a:off x="22110700" y="1090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111702</xdr:rowOff>
    </xdr:from>
    <xdr:to>
      <xdr:col>112</xdr:col>
      <xdr:colOff>38100</xdr:colOff>
      <xdr:row>64</xdr:row>
      <xdr:rowOff>41852</xdr:rowOff>
    </xdr:to>
    <xdr:sp macro="" textlink="">
      <xdr:nvSpPr>
        <xdr:cNvPr id="601" name="フローチャート: 判断 600"/>
        <xdr:cNvSpPr/>
      </xdr:nvSpPr>
      <xdr:spPr>
        <a:xfrm>
          <a:off x="21272500" y="10913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107751</xdr:rowOff>
    </xdr:from>
    <xdr:to>
      <xdr:col>107</xdr:col>
      <xdr:colOff>101600</xdr:colOff>
      <xdr:row>64</xdr:row>
      <xdr:rowOff>37901</xdr:rowOff>
    </xdr:to>
    <xdr:sp macro="" textlink="">
      <xdr:nvSpPr>
        <xdr:cNvPr id="602" name="フローチャート: 判断 601"/>
        <xdr:cNvSpPr/>
      </xdr:nvSpPr>
      <xdr:spPr>
        <a:xfrm>
          <a:off x="20383500" y="1090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112780</xdr:rowOff>
    </xdr:from>
    <xdr:to>
      <xdr:col>102</xdr:col>
      <xdr:colOff>165100</xdr:colOff>
      <xdr:row>64</xdr:row>
      <xdr:rowOff>42930</xdr:rowOff>
    </xdr:to>
    <xdr:sp macro="" textlink="">
      <xdr:nvSpPr>
        <xdr:cNvPr id="603" name="フローチャート: 判断 602"/>
        <xdr:cNvSpPr/>
      </xdr:nvSpPr>
      <xdr:spPr>
        <a:xfrm>
          <a:off x="19494500" y="1091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106411</xdr:rowOff>
    </xdr:from>
    <xdr:to>
      <xdr:col>98</xdr:col>
      <xdr:colOff>38100</xdr:colOff>
      <xdr:row>64</xdr:row>
      <xdr:rowOff>36561</xdr:rowOff>
    </xdr:to>
    <xdr:sp macro="" textlink="">
      <xdr:nvSpPr>
        <xdr:cNvPr id="604" name="フローチャート: 判断 603"/>
        <xdr:cNvSpPr/>
      </xdr:nvSpPr>
      <xdr:spPr>
        <a:xfrm>
          <a:off x="18605500" y="10907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166108</xdr:rowOff>
    </xdr:from>
    <xdr:to>
      <xdr:col>116</xdr:col>
      <xdr:colOff>114300</xdr:colOff>
      <xdr:row>64</xdr:row>
      <xdr:rowOff>96258</xdr:rowOff>
    </xdr:to>
    <xdr:sp macro="" textlink="">
      <xdr:nvSpPr>
        <xdr:cNvPr id="610" name="楕円 609"/>
        <xdr:cNvSpPr/>
      </xdr:nvSpPr>
      <xdr:spPr>
        <a:xfrm>
          <a:off x="22110700" y="1096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83923</xdr:rowOff>
    </xdr:from>
    <xdr:ext cx="469744" cy="259045"/>
    <xdr:sp macro="" textlink="">
      <xdr:nvSpPr>
        <xdr:cNvPr id="611" name="【学校施設】&#10;一人当たり面積該当値テキスト"/>
        <xdr:cNvSpPr txBox="1"/>
      </xdr:nvSpPr>
      <xdr:spPr>
        <a:xfrm>
          <a:off x="22199600" y="10885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167872</xdr:rowOff>
    </xdr:from>
    <xdr:to>
      <xdr:col>112</xdr:col>
      <xdr:colOff>38100</xdr:colOff>
      <xdr:row>64</xdr:row>
      <xdr:rowOff>98022</xdr:rowOff>
    </xdr:to>
    <xdr:sp macro="" textlink="">
      <xdr:nvSpPr>
        <xdr:cNvPr id="612" name="楕円 611"/>
        <xdr:cNvSpPr/>
      </xdr:nvSpPr>
      <xdr:spPr>
        <a:xfrm>
          <a:off x="21272500" y="1096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45458</xdr:rowOff>
    </xdr:from>
    <xdr:to>
      <xdr:col>116</xdr:col>
      <xdr:colOff>63500</xdr:colOff>
      <xdr:row>64</xdr:row>
      <xdr:rowOff>47222</xdr:rowOff>
    </xdr:to>
    <xdr:cxnSp macro="">
      <xdr:nvCxnSpPr>
        <xdr:cNvPr id="613" name="直線コネクタ 612"/>
        <xdr:cNvCxnSpPr/>
      </xdr:nvCxnSpPr>
      <xdr:spPr>
        <a:xfrm flipV="1">
          <a:off x="21323300" y="11018258"/>
          <a:ext cx="838200" cy="1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168884</xdr:rowOff>
    </xdr:from>
    <xdr:to>
      <xdr:col>107</xdr:col>
      <xdr:colOff>101600</xdr:colOff>
      <xdr:row>64</xdr:row>
      <xdr:rowOff>99034</xdr:rowOff>
    </xdr:to>
    <xdr:sp macro="" textlink="">
      <xdr:nvSpPr>
        <xdr:cNvPr id="614" name="楕円 613"/>
        <xdr:cNvSpPr/>
      </xdr:nvSpPr>
      <xdr:spPr>
        <a:xfrm>
          <a:off x="20383500" y="109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47222</xdr:rowOff>
    </xdr:from>
    <xdr:to>
      <xdr:col>111</xdr:col>
      <xdr:colOff>177800</xdr:colOff>
      <xdr:row>64</xdr:row>
      <xdr:rowOff>48234</xdr:rowOff>
    </xdr:to>
    <xdr:cxnSp macro="">
      <xdr:nvCxnSpPr>
        <xdr:cNvPr id="615" name="直線コネクタ 614"/>
        <xdr:cNvCxnSpPr/>
      </xdr:nvCxnSpPr>
      <xdr:spPr>
        <a:xfrm flipV="1">
          <a:off x="20434300" y="11020022"/>
          <a:ext cx="889000" cy="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169930</xdr:rowOff>
    </xdr:from>
    <xdr:to>
      <xdr:col>102</xdr:col>
      <xdr:colOff>165100</xdr:colOff>
      <xdr:row>64</xdr:row>
      <xdr:rowOff>100080</xdr:rowOff>
    </xdr:to>
    <xdr:sp macro="" textlink="">
      <xdr:nvSpPr>
        <xdr:cNvPr id="616" name="楕円 615"/>
        <xdr:cNvSpPr/>
      </xdr:nvSpPr>
      <xdr:spPr>
        <a:xfrm>
          <a:off x="19494500" y="1097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48234</xdr:rowOff>
    </xdr:from>
    <xdr:to>
      <xdr:col>107</xdr:col>
      <xdr:colOff>50800</xdr:colOff>
      <xdr:row>64</xdr:row>
      <xdr:rowOff>49280</xdr:rowOff>
    </xdr:to>
    <xdr:cxnSp macro="">
      <xdr:nvCxnSpPr>
        <xdr:cNvPr id="617" name="直線コネクタ 616"/>
        <xdr:cNvCxnSpPr/>
      </xdr:nvCxnSpPr>
      <xdr:spPr>
        <a:xfrm flipV="1">
          <a:off x="19545300" y="11021034"/>
          <a:ext cx="889000" cy="1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163300</xdr:rowOff>
    </xdr:from>
    <xdr:to>
      <xdr:col>98</xdr:col>
      <xdr:colOff>38100</xdr:colOff>
      <xdr:row>64</xdr:row>
      <xdr:rowOff>93450</xdr:rowOff>
    </xdr:to>
    <xdr:sp macro="" textlink="">
      <xdr:nvSpPr>
        <xdr:cNvPr id="618" name="楕円 617"/>
        <xdr:cNvSpPr/>
      </xdr:nvSpPr>
      <xdr:spPr>
        <a:xfrm>
          <a:off x="18605500" y="1096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42650</xdr:rowOff>
    </xdr:from>
    <xdr:to>
      <xdr:col>102</xdr:col>
      <xdr:colOff>114300</xdr:colOff>
      <xdr:row>64</xdr:row>
      <xdr:rowOff>49280</xdr:rowOff>
    </xdr:to>
    <xdr:cxnSp macro="">
      <xdr:nvCxnSpPr>
        <xdr:cNvPr id="619" name="直線コネクタ 618"/>
        <xdr:cNvCxnSpPr/>
      </xdr:nvCxnSpPr>
      <xdr:spPr>
        <a:xfrm>
          <a:off x="18656300" y="11015450"/>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58379</xdr:rowOff>
    </xdr:from>
    <xdr:ext cx="469744" cy="259045"/>
    <xdr:sp macro="" textlink="">
      <xdr:nvSpPr>
        <xdr:cNvPr id="620" name="n_1aveValue【学校施設】&#10;一人当たり面積"/>
        <xdr:cNvSpPr txBox="1"/>
      </xdr:nvSpPr>
      <xdr:spPr>
        <a:xfrm>
          <a:off x="21075727" y="1068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54428</xdr:rowOff>
    </xdr:from>
    <xdr:ext cx="469744" cy="259045"/>
    <xdr:sp macro="" textlink="">
      <xdr:nvSpPr>
        <xdr:cNvPr id="621" name="n_2aveValue【学校施設】&#10;一人当たり面積"/>
        <xdr:cNvSpPr txBox="1"/>
      </xdr:nvSpPr>
      <xdr:spPr>
        <a:xfrm>
          <a:off x="20199427" y="10684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59457</xdr:rowOff>
    </xdr:from>
    <xdr:ext cx="469744" cy="259045"/>
    <xdr:sp macro="" textlink="">
      <xdr:nvSpPr>
        <xdr:cNvPr id="622" name="n_3aveValue【学校施設】&#10;一人当たり面積"/>
        <xdr:cNvSpPr txBox="1"/>
      </xdr:nvSpPr>
      <xdr:spPr>
        <a:xfrm>
          <a:off x="19310427" y="1068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53088</xdr:rowOff>
    </xdr:from>
    <xdr:ext cx="469744" cy="259045"/>
    <xdr:sp macro="" textlink="">
      <xdr:nvSpPr>
        <xdr:cNvPr id="623" name="n_4aveValue【学校施設】&#10;一人当たり面積"/>
        <xdr:cNvSpPr txBox="1"/>
      </xdr:nvSpPr>
      <xdr:spPr>
        <a:xfrm>
          <a:off x="18421427" y="10682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89149</xdr:rowOff>
    </xdr:from>
    <xdr:ext cx="469744" cy="259045"/>
    <xdr:sp macro="" textlink="">
      <xdr:nvSpPr>
        <xdr:cNvPr id="624" name="n_1mainValue【学校施設】&#10;一人当たり面積"/>
        <xdr:cNvSpPr txBox="1"/>
      </xdr:nvSpPr>
      <xdr:spPr>
        <a:xfrm>
          <a:off x="21075727" y="11061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90161</xdr:rowOff>
    </xdr:from>
    <xdr:ext cx="469744" cy="259045"/>
    <xdr:sp macro="" textlink="">
      <xdr:nvSpPr>
        <xdr:cNvPr id="625" name="n_2mainValue【学校施設】&#10;一人当たり面積"/>
        <xdr:cNvSpPr txBox="1"/>
      </xdr:nvSpPr>
      <xdr:spPr>
        <a:xfrm>
          <a:off x="20199427" y="11062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91207</xdr:rowOff>
    </xdr:from>
    <xdr:ext cx="469744" cy="259045"/>
    <xdr:sp macro="" textlink="">
      <xdr:nvSpPr>
        <xdr:cNvPr id="626" name="n_3mainValue【学校施設】&#10;一人当たり面積"/>
        <xdr:cNvSpPr txBox="1"/>
      </xdr:nvSpPr>
      <xdr:spPr>
        <a:xfrm>
          <a:off x="19310427" y="1106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84577</xdr:rowOff>
    </xdr:from>
    <xdr:ext cx="469744" cy="259045"/>
    <xdr:sp macro="" textlink="">
      <xdr:nvSpPr>
        <xdr:cNvPr id="627" name="n_4mainValue【学校施設】&#10;一人当たり面積"/>
        <xdr:cNvSpPr txBox="1"/>
      </xdr:nvSpPr>
      <xdr:spPr>
        <a:xfrm>
          <a:off x="18421427" y="1105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6" name="正方形/長方形 6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7" name="正方形/長方形 6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8" name="正方形/長方形 6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9" name="正方形/長方形 6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0" name="正方形/長方形 6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1" name="正方形/長方形 6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2" name="正方形/長方形 6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3" name="正方形/長方形 642"/>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4" name="正方形/長方形 64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5" name="正方形/長方形 64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6" name="正方形/長方形 64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7" name="正方形/長方形 64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8" name="正方形/長方形 64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9" name="正方形/長方形 64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50" name="正方形/長方形 64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1" name="正方形/長方形 65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2" name="テキスト ボックス 65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3" name="直線コネクタ 65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4" name="テキスト ボックス 65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5" name="直線コネクタ 65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6" name="テキスト ボックス 65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7" name="直線コネクタ 65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8" name="テキスト ボックス 65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9" name="直線コネクタ 65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60" name="テキスト ボックス 65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1" name="直線コネクタ 66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2" name="テキスト ボックス 66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3" name="直線コネクタ 66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4" name="テキスト ボックス 66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5" name="直線コネクタ 66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6" name="テキスト ボックス 66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7" name="直線コネクタ 66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46808</xdr:rowOff>
    </xdr:from>
    <xdr:to>
      <xdr:col>85</xdr:col>
      <xdr:colOff>126364</xdr:colOff>
      <xdr:row>109</xdr:row>
      <xdr:rowOff>35379</xdr:rowOff>
    </xdr:to>
    <xdr:cxnSp macro="">
      <xdr:nvCxnSpPr>
        <xdr:cNvPr id="669" name="直線コネクタ 668"/>
        <xdr:cNvCxnSpPr/>
      </xdr:nvCxnSpPr>
      <xdr:spPr>
        <a:xfrm flipV="1">
          <a:off x="16318864" y="17191808"/>
          <a:ext cx="0" cy="1531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70"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71" name="直線コネクタ 670"/>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164935</xdr:rowOff>
    </xdr:from>
    <xdr:ext cx="340478" cy="259045"/>
    <xdr:sp macro="" textlink="">
      <xdr:nvSpPr>
        <xdr:cNvPr id="672" name="【公民館】&#10;有形固定資産減価償却率最大値テキスト"/>
        <xdr:cNvSpPr txBox="1"/>
      </xdr:nvSpPr>
      <xdr:spPr>
        <a:xfrm>
          <a:off x="16357600" y="16967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46808</xdr:rowOff>
    </xdr:from>
    <xdr:to>
      <xdr:col>86</xdr:col>
      <xdr:colOff>25400</xdr:colOff>
      <xdr:row>100</xdr:row>
      <xdr:rowOff>46808</xdr:rowOff>
    </xdr:to>
    <xdr:cxnSp macro="">
      <xdr:nvCxnSpPr>
        <xdr:cNvPr id="673" name="直線コネクタ 672"/>
        <xdr:cNvCxnSpPr/>
      </xdr:nvCxnSpPr>
      <xdr:spPr>
        <a:xfrm>
          <a:off x="16230600" y="17191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139716</xdr:rowOff>
    </xdr:from>
    <xdr:ext cx="405111" cy="259045"/>
    <xdr:sp macro="" textlink="">
      <xdr:nvSpPr>
        <xdr:cNvPr id="674" name="【公民館】&#10;有形固定資産減価償却率平均値テキスト"/>
        <xdr:cNvSpPr txBox="1"/>
      </xdr:nvSpPr>
      <xdr:spPr>
        <a:xfrm>
          <a:off x="16357600" y="17970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116839</xdr:rowOff>
    </xdr:from>
    <xdr:to>
      <xdr:col>85</xdr:col>
      <xdr:colOff>177800</xdr:colOff>
      <xdr:row>106</xdr:row>
      <xdr:rowOff>46989</xdr:rowOff>
    </xdr:to>
    <xdr:sp macro="" textlink="">
      <xdr:nvSpPr>
        <xdr:cNvPr id="675" name="フローチャート: 判断 674"/>
        <xdr:cNvSpPr/>
      </xdr:nvSpPr>
      <xdr:spPr>
        <a:xfrm>
          <a:off x="16268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58057</xdr:rowOff>
    </xdr:from>
    <xdr:to>
      <xdr:col>81</xdr:col>
      <xdr:colOff>101600</xdr:colOff>
      <xdr:row>105</xdr:row>
      <xdr:rowOff>159657</xdr:rowOff>
    </xdr:to>
    <xdr:sp macro="" textlink="">
      <xdr:nvSpPr>
        <xdr:cNvPr id="676" name="フローチャート: 判断 675"/>
        <xdr:cNvSpPr/>
      </xdr:nvSpPr>
      <xdr:spPr>
        <a:xfrm>
          <a:off x="15430500" y="1806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43362</xdr:rowOff>
    </xdr:from>
    <xdr:to>
      <xdr:col>76</xdr:col>
      <xdr:colOff>165100</xdr:colOff>
      <xdr:row>105</xdr:row>
      <xdr:rowOff>144962</xdr:rowOff>
    </xdr:to>
    <xdr:sp macro="" textlink="">
      <xdr:nvSpPr>
        <xdr:cNvPr id="677" name="フローチャート: 判断 676"/>
        <xdr:cNvSpPr/>
      </xdr:nvSpPr>
      <xdr:spPr>
        <a:xfrm>
          <a:off x="145415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678" name="フローチャート: 判断 677"/>
        <xdr:cNvSpPr/>
      </xdr:nvSpPr>
      <xdr:spPr>
        <a:xfrm>
          <a:off x="13652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138068</xdr:rowOff>
    </xdr:from>
    <xdr:to>
      <xdr:col>67</xdr:col>
      <xdr:colOff>101600</xdr:colOff>
      <xdr:row>106</xdr:row>
      <xdr:rowOff>68218</xdr:rowOff>
    </xdr:to>
    <xdr:sp macro="" textlink="">
      <xdr:nvSpPr>
        <xdr:cNvPr id="679" name="フローチャート: 判断 678"/>
        <xdr:cNvSpPr/>
      </xdr:nvSpPr>
      <xdr:spPr>
        <a:xfrm>
          <a:off x="12763500" y="1814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80" name="テキスト ボックス 67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1" name="テキスト ボックス 68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2" name="テキスト ボックス 68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3" name="テキスト ボックス 68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4" name="テキスト ボックス 68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685" name="楕円 684"/>
        <xdr:cNvSpPr/>
      </xdr:nvSpPr>
      <xdr:spPr>
        <a:xfrm>
          <a:off x="16268700" y="1821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20156</xdr:rowOff>
    </xdr:from>
    <xdr:ext cx="405111" cy="259045"/>
    <xdr:sp macro="" textlink="">
      <xdr:nvSpPr>
        <xdr:cNvPr id="686" name="【公民館】&#10;有形固定資産減価償却率該当値テキスト"/>
        <xdr:cNvSpPr txBox="1"/>
      </xdr:nvSpPr>
      <xdr:spPr>
        <a:xfrm>
          <a:off x="16357600" y="18193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9071</xdr:rowOff>
    </xdr:from>
    <xdr:to>
      <xdr:col>81</xdr:col>
      <xdr:colOff>101600</xdr:colOff>
      <xdr:row>106</xdr:row>
      <xdr:rowOff>110671</xdr:rowOff>
    </xdr:to>
    <xdr:sp macro="" textlink="">
      <xdr:nvSpPr>
        <xdr:cNvPr id="687" name="楕円 686"/>
        <xdr:cNvSpPr/>
      </xdr:nvSpPr>
      <xdr:spPr>
        <a:xfrm>
          <a:off x="15430500" y="1818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59871</xdr:rowOff>
    </xdr:from>
    <xdr:to>
      <xdr:col>85</xdr:col>
      <xdr:colOff>127000</xdr:colOff>
      <xdr:row>106</xdr:row>
      <xdr:rowOff>92529</xdr:rowOff>
    </xdr:to>
    <xdr:cxnSp macro="">
      <xdr:nvCxnSpPr>
        <xdr:cNvPr id="688" name="直線コネクタ 687"/>
        <xdr:cNvCxnSpPr/>
      </xdr:nvCxnSpPr>
      <xdr:spPr>
        <a:xfrm>
          <a:off x="15481300" y="18233571"/>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147864</xdr:rowOff>
    </xdr:from>
    <xdr:to>
      <xdr:col>76</xdr:col>
      <xdr:colOff>165100</xdr:colOff>
      <xdr:row>106</xdr:row>
      <xdr:rowOff>78014</xdr:rowOff>
    </xdr:to>
    <xdr:sp macro="" textlink="">
      <xdr:nvSpPr>
        <xdr:cNvPr id="689" name="楕円 688"/>
        <xdr:cNvSpPr/>
      </xdr:nvSpPr>
      <xdr:spPr>
        <a:xfrm>
          <a:off x="14541500" y="1815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27214</xdr:rowOff>
    </xdr:from>
    <xdr:to>
      <xdr:col>81</xdr:col>
      <xdr:colOff>50800</xdr:colOff>
      <xdr:row>106</xdr:row>
      <xdr:rowOff>59871</xdr:rowOff>
    </xdr:to>
    <xdr:cxnSp macro="">
      <xdr:nvCxnSpPr>
        <xdr:cNvPr id="690" name="直線コネクタ 689"/>
        <xdr:cNvCxnSpPr/>
      </xdr:nvCxnSpPr>
      <xdr:spPr>
        <a:xfrm>
          <a:off x="14592300" y="182009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115207</xdr:rowOff>
    </xdr:from>
    <xdr:to>
      <xdr:col>72</xdr:col>
      <xdr:colOff>38100</xdr:colOff>
      <xdr:row>106</xdr:row>
      <xdr:rowOff>45357</xdr:rowOff>
    </xdr:to>
    <xdr:sp macro="" textlink="">
      <xdr:nvSpPr>
        <xdr:cNvPr id="691" name="楕円 690"/>
        <xdr:cNvSpPr/>
      </xdr:nvSpPr>
      <xdr:spPr>
        <a:xfrm>
          <a:off x="13652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166007</xdr:rowOff>
    </xdr:from>
    <xdr:to>
      <xdr:col>76</xdr:col>
      <xdr:colOff>114300</xdr:colOff>
      <xdr:row>106</xdr:row>
      <xdr:rowOff>27214</xdr:rowOff>
    </xdr:to>
    <xdr:cxnSp macro="">
      <xdr:nvCxnSpPr>
        <xdr:cNvPr id="692" name="直線コネクタ 691"/>
        <xdr:cNvCxnSpPr/>
      </xdr:nvCxnSpPr>
      <xdr:spPr>
        <a:xfrm>
          <a:off x="13703300" y="181682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82550</xdr:rowOff>
    </xdr:from>
    <xdr:to>
      <xdr:col>67</xdr:col>
      <xdr:colOff>101600</xdr:colOff>
      <xdr:row>106</xdr:row>
      <xdr:rowOff>12700</xdr:rowOff>
    </xdr:to>
    <xdr:sp macro="" textlink="">
      <xdr:nvSpPr>
        <xdr:cNvPr id="693" name="楕円 692"/>
        <xdr:cNvSpPr/>
      </xdr:nvSpPr>
      <xdr:spPr>
        <a:xfrm>
          <a:off x="12763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133350</xdr:rowOff>
    </xdr:from>
    <xdr:to>
      <xdr:col>71</xdr:col>
      <xdr:colOff>177800</xdr:colOff>
      <xdr:row>105</xdr:row>
      <xdr:rowOff>166007</xdr:rowOff>
    </xdr:to>
    <xdr:cxnSp macro="">
      <xdr:nvCxnSpPr>
        <xdr:cNvPr id="694" name="直線コネクタ 693"/>
        <xdr:cNvCxnSpPr/>
      </xdr:nvCxnSpPr>
      <xdr:spPr>
        <a:xfrm>
          <a:off x="12814300" y="181356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4734</xdr:rowOff>
    </xdr:from>
    <xdr:ext cx="405111" cy="259045"/>
    <xdr:sp macro="" textlink="">
      <xdr:nvSpPr>
        <xdr:cNvPr id="695" name="n_1aveValue【公民館】&#10;有形固定資産減価償却率"/>
        <xdr:cNvSpPr txBox="1"/>
      </xdr:nvSpPr>
      <xdr:spPr>
        <a:xfrm>
          <a:off x="152660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161489</xdr:rowOff>
    </xdr:from>
    <xdr:ext cx="405111" cy="259045"/>
    <xdr:sp macro="" textlink="">
      <xdr:nvSpPr>
        <xdr:cNvPr id="696" name="n_2aveValue【公民館】&#10;有形固定資産減価償却率"/>
        <xdr:cNvSpPr txBox="1"/>
      </xdr:nvSpPr>
      <xdr:spPr>
        <a:xfrm>
          <a:off x="14389744" y="1782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143527</xdr:rowOff>
    </xdr:from>
    <xdr:ext cx="405111" cy="259045"/>
    <xdr:sp macro="" textlink="">
      <xdr:nvSpPr>
        <xdr:cNvPr id="697" name="n_3aveValue【公民館】&#10;有形固定資産減価償却率"/>
        <xdr:cNvSpPr txBox="1"/>
      </xdr:nvSpPr>
      <xdr:spPr>
        <a:xfrm>
          <a:off x="13500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59345</xdr:rowOff>
    </xdr:from>
    <xdr:ext cx="405111" cy="259045"/>
    <xdr:sp macro="" textlink="">
      <xdr:nvSpPr>
        <xdr:cNvPr id="698" name="n_4aveValue【公民館】&#10;有形固定資産減価償却率"/>
        <xdr:cNvSpPr txBox="1"/>
      </xdr:nvSpPr>
      <xdr:spPr>
        <a:xfrm>
          <a:off x="12611744"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101798</xdr:rowOff>
    </xdr:from>
    <xdr:ext cx="405111" cy="259045"/>
    <xdr:sp macro="" textlink="">
      <xdr:nvSpPr>
        <xdr:cNvPr id="699" name="n_1mainValue【公民館】&#10;有形固定資産減価償却率"/>
        <xdr:cNvSpPr txBox="1"/>
      </xdr:nvSpPr>
      <xdr:spPr>
        <a:xfrm>
          <a:off x="15266044" y="18275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69141</xdr:rowOff>
    </xdr:from>
    <xdr:ext cx="405111" cy="259045"/>
    <xdr:sp macro="" textlink="">
      <xdr:nvSpPr>
        <xdr:cNvPr id="700" name="n_2mainValue【公民館】&#10;有形固定資産減価償却率"/>
        <xdr:cNvSpPr txBox="1"/>
      </xdr:nvSpPr>
      <xdr:spPr>
        <a:xfrm>
          <a:off x="14389744" y="1824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36484</xdr:rowOff>
    </xdr:from>
    <xdr:ext cx="405111" cy="259045"/>
    <xdr:sp macro="" textlink="">
      <xdr:nvSpPr>
        <xdr:cNvPr id="701" name="n_3mainValue【公民館】&#10;有形固定資産減価償却率"/>
        <xdr:cNvSpPr txBox="1"/>
      </xdr:nvSpPr>
      <xdr:spPr>
        <a:xfrm>
          <a:off x="13500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29227</xdr:rowOff>
    </xdr:from>
    <xdr:ext cx="405111" cy="259045"/>
    <xdr:sp macro="" textlink="">
      <xdr:nvSpPr>
        <xdr:cNvPr id="702" name="n_4mainValue【公民館】&#10;有形固定資産減価償却率"/>
        <xdr:cNvSpPr txBox="1"/>
      </xdr:nvSpPr>
      <xdr:spPr>
        <a:xfrm>
          <a:off x="12611744" y="1786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3" name="正方形/長方形 70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4" name="正方形/長方形 70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5" name="正方形/長方形 70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6" name="正方形/長方形 70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7" name="正方形/長方形 70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8" name="正方形/長方形 70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9" name="正方形/長方形 70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0" name="正方形/長方形 70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1" name="テキスト ボックス 71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2" name="直線コネクタ 71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3" name="直線コネクタ 71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4" name="テキスト ボックス 71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5" name="直線コネクタ 71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6" name="テキスト ボックス 71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7" name="直線コネクタ 71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718" name="テキスト ボックス 717"/>
        <xdr:cNvSpPr txBox="1"/>
      </xdr:nvSpPr>
      <xdr:spPr>
        <a:xfrm>
          <a:off x="17756701" y="177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9" name="直線コネクタ 71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720" name="テキスト ボックス 719"/>
        <xdr:cNvSpPr txBox="1"/>
      </xdr:nvSpPr>
      <xdr:spPr>
        <a:xfrm>
          <a:off x="17756701" y="173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21" name="直線コネクタ 72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722" name="テキスト ボックス 721"/>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3" name="直線コネクタ 7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724" name="テキスト ボックス 723"/>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38328</xdr:rowOff>
    </xdr:from>
    <xdr:to>
      <xdr:col>116</xdr:col>
      <xdr:colOff>62864</xdr:colOff>
      <xdr:row>108</xdr:row>
      <xdr:rowOff>150343</xdr:rowOff>
    </xdr:to>
    <xdr:cxnSp macro="">
      <xdr:nvCxnSpPr>
        <xdr:cNvPr id="726" name="直線コネクタ 725"/>
        <xdr:cNvCxnSpPr/>
      </xdr:nvCxnSpPr>
      <xdr:spPr>
        <a:xfrm flipV="1">
          <a:off x="22160864" y="17354778"/>
          <a:ext cx="0" cy="1312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154170</xdr:rowOff>
    </xdr:from>
    <xdr:ext cx="469744" cy="259045"/>
    <xdr:sp macro="" textlink="">
      <xdr:nvSpPr>
        <xdr:cNvPr id="727" name="【公民館】&#10;一人当たり面積最小値テキスト"/>
        <xdr:cNvSpPr txBox="1"/>
      </xdr:nvSpPr>
      <xdr:spPr>
        <a:xfrm>
          <a:off x="22199600" y="18670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150343</xdr:rowOff>
    </xdr:from>
    <xdr:to>
      <xdr:col>116</xdr:col>
      <xdr:colOff>152400</xdr:colOff>
      <xdr:row>108</xdr:row>
      <xdr:rowOff>150343</xdr:rowOff>
    </xdr:to>
    <xdr:cxnSp macro="">
      <xdr:nvCxnSpPr>
        <xdr:cNvPr id="728" name="直線コネクタ 727"/>
        <xdr:cNvCxnSpPr/>
      </xdr:nvCxnSpPr>
      <xdr:spPr>
        <a:xfrm>
          <a:off x="22072600" y="18666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156455</xdr:rowOff>
    </xdr:from>
    <xdr:ext cx="534377" cy="259045"/>
    <xdr:sp macro="" textlink="">
      <xdr:nvSpPr>
        <xdr:cNvPr id="729" name="【公民館】&#10;一人当たり面積最大値テキスト"/>
        <xdr:cNvSpPr txBox="1"/>
      </xdr:nvSpPr>
      <xdr:spPr>
        <a:xfrm>
          <a:off x="22199600" y="1713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38328</xdr:rowOff>
    </xdr:from>
    <xdr:to>
      <xdr:col>116</xdr:col>
      <xdr:colOff>152400</xdr:colOff>
      <xdr:row>101</xdr:row>
      <xdr:rowOff>38328</xdr:rowOff>
    </xdr:to>
    <xdr:cxnSp macro="">
      <xdr:nvCxnSpPr>
        <xdr:cNvPr id="730" name="直線コネクタ 729"/>
        <xdr:cNvCxnSpPr/>
      </xdr:nvCxnSpPr>
      <xdr:spPr>
        <a:xfrm>
          <a:off x="22072600" y="173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49877</xdr:rowOff>
    </xdr:from>
    <xdr:ext cx="469744" cy="259045"/>
    <xdr:sp macro="" textlink="">
      <xdr:nvSpPr>
        <xdr:cNvPr id="731" name="【公民館】&#10;一人当たり面積平均値テキスト"/>
        <xdr:cNvSpPr txBox="1"/>
      </xdr:nvSpPr>
      <xdr:spPr>
        <a:xfrm>
          <a:off x="22199600" y="18395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27000</xdr:rowOff>
    </xdr:from>
    <xdr:to>
      <xdr:col>116</xdr:col>
      <xdr:colOff>114300</xdr:colOff>
      <xdr:row>108</xdr:row>
      <xdr:rowOff>128600</xdr:rowOff>
    </xdr:to>
    <xdr:sp macro="" textlink="">
      <xdr:nvSpPr>
        <xdr:cNvPr id="732" name="フローチャート: 判断 731"/>
        <xdr:cNvSpPr/>
      </xdr:nvSpPr>
      <xdr:spPr>
        <a:xfrm>
          <a:off x="22110700" y="185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21971</xdr:rowOff>
    </xdr:from>
    <xdr:to>
      <xdr:col>112</xdr:col>
      <xdr:colOff>38100</xdr:colOff>
      <xdr:row>108</xdr:row>
      <xdr:rowOff>123571</xdr:rowOff>
    </xdr:to>
    <xdr:sp macro="" textlink="">
      <xdr:nvSpPr>
        <xdr:cNvPr id="733" name="フローチャート: 判断 732"/>
        <xdr:cNvSpPr/>
      </xdr:nvSpPr>
      <xdr:spPr>
        <a:xfrm>
          <a:off x="21272500" y="1853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26009</xdr:rowOff>
    </xdr:from>
    <xdr:to>
      <xdr:col>107</xdr:col>
      <xdr:colOff>101600</xdr:colOff>
      <xdr:row>108</xdr:row>
      <xdr:rowOff>127609</xdr:rowOff>
    </xdr:to>
    <xdr:sp macro="" textlink="">
      <xdr:nvSpPr>
        <xdr:cNvPr id="734" name="フローチャート: 判断 733"/>
        <xdr:cNvSpPr/>
      </xdr:nvSpPr>
      <xdr:spPr>
        <a:xfrm>
          <a:off x="20383500" y="18542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37897</xdr:rowOff>
    </xdr:from>
    <xdr:to>
      <xdr:col>102</xdr:col>
      <xdr:colOff>165100</xdr:colOff>
      <xdr:row>108</xdr:row>
      <xdr:rowOff>139497</xdr:rowOff>
    </xdr:to>
    <xdr:sp macro="" textlink="">
      <xdr:nvSpPr>
        <xdr:cNvPr id="735" name="フローチャート: 判断 734"/>
        <xdr:cNvSpPr/>
      </xdr:nvSpPr>
      <xdr:spPr>
        <a:xfrm>
          <a:off x="19494500" y="1855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36830</xdr:rowOff>
    </xdr:from>
    <xdr:to>
      <xdr:col>98</xdr:col>
      <xdr:colOff>38100</xdr:colOff>
      <xdr:row>108</xdr:row>
      <xdr:rowOff>138430</xdr:rowOff>
    </xdr:to>
    <xdr:sp macro="" textlink="">
      <xdr:nvSpPr>
        <xdr:cNvPr id="736" name="フローチャート: 判断 735"/>
        <xdr:cNvSpPr/>
      </xdr:nvSpPr>
      <xdr:spPr>
        <a:xfrm>
          <a:off x="18605500" y="1855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7" name="テキスト ボックス 7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8" name="テキスト ボックス 7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9" name="テキスト ボックス 7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40" name="テキスト ボックス 7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41" name="テキスト ボックス 7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50088</xdr:rowOff>
    </xdr:from>
    <xdr:to>
      <xdr:col>116</xdr:col>
      <xdr:colOff>114300</xdr:colOff>
      <xdr:row>108</xdr:row>
      <xdr:rowOff>151688</xdr:rowOff>
    </xdr:to>
    <xdr:sp macro="" textlink="">
      <xdr:nvSpPr>
        <xdr:cNvPr id="742" name="楕円 741"/>
        <xdr:cNvSpPr/>
      </xdr:nvSpPr>
      <xdr:spPr>
        <a:xfrm>
          <a:off x="22110700" y="185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5426</xdr:rowOff>
    </xdr:from>
    <xdr:ext cx="469744" cy="259045"/>
    <xdr:sp macro="" textlink="">
      <xdr:nvSpPr>
        <xdr:cNvPr id="743" name="【公民館】&#10;一人当たり面積該当値テキスト"/>
        <xdr:cNvSpPr txBox="1"/>
      </xdr:nvSpPr>
      <xdr:spPr>
        <a:xfrm>
          <a:off x="22199600" y="18522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51155</xdr:rowOff>
    </xdr:from>
    <xdr:to>
      <xdr:col>112</xdr:col>
      <xdr:colOff>38100</xdr:colOff>
      <xdr:row>108</xdr:row>
      <xdr:rowOff>152755</xdr:rowOff>
    </xdr:to>
    <xdr:sp macro="" textlink="">
      <xdr:nvSpPr>
        <xdr:cNvPr id="744" name="楕円 743"/>
        <xdr:cNvSpPr/>
      </xdr:nvSpPr>
      <xdr:spPr>
        <a:xfrm>
          <a:off x="21272500" y="18567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100888</xdr:rowOff>
    </xdr:from>
    <xdr:to>
      <xdr:col>116</xdr:col>
      <xdr:colOff>63500</xdr:colOff>
      <xdr:row>108</xdr:row>
      <xdr:rowOff>101955</xdr:rowOff>
    </xdr:to>
    <xdr:cxnSp macro="">
      <xdr:nvCxnSpPr>
        <xdr:cNvPr id="745" name="直線コネクタ 744"/>
        <xdr:cNvCxnSpPr/>
      </xdr:nvCxnSpPr>
      <xdr:spPr>
        <a:xfrm flipV="1">
          <a:off x="21323300" y="18617488"/>
          <a:ext cx="8382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51766</xdr:rowOff>
    </xdr:from>
    <xdr:to>
      <xdr:col>107</xdr:col>
      <xdr:colOff>101600</xdr:colOff>
      <xdr:row>108</xdr:row>
      <xdr:rowOff>153366</xdr:rowOff>
    </xdr:to>
    <xdr:sp macro="" textlink="">
      <xdr:nvSpPr>
        <xdr:cNvPr id="746" name="楕円 745"/>
        <xdr:cNvSpPr/>
      </xdr:nvSpPr>
      <xdr:spPr>
        <a:xfrm>
          <a:off x="20383500" y="1856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101955</xdr:rowOff>
    </xdr:from>
    <xdr:to>
      <xdr:col>111</xdr:col>
      <xdr:colOff>177800</xdr:colOff>
      <xdr:row>108</xdr:row>
      <xdr:rowOff>102566</xdr:rowOff>
    </xdr:to>
    <xdr:cxnSp macro="">
      <xdr:nvCxnSpPr>
        <xdr:cNvPr id="747" name="直線コネクタ 746"/>
        <xdr:cNvCxnSpPr/>
      </xdr:nvCxnSpPr>
      <xdr:spPr>
        <a:xfrm flipV="1">
          <a:off x="20434300" y="18618555"/>
          <a:ext cx="8890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52375</xdr:rowOff>
    </xdr:from>
    <xdr:to>
      <xdr:col>102</xdr:col>
      <xdr:colOff>165100</xdr:colOff>
      <xdr:row>108</xdr:row>
      <xdr:rowOff>153975</xdr:rowOff>
    </xdr:to>
    <xdr:sp macro="" textlink="">
      <xdr:nvSpPr>
        <xdr:cNvPr id="748" name="楕円 747"/>
        <xdr:cNvSpPr/>
      </xdr:nvSpPr>
      <xdr:spPr>
        <a:xfrm>
          <a:off x="19494500" y="1856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102566</xdr:rowOff>
    </xdr:from>
    <xdr:to>
      <xdr:col>107</xdr:col>
      <xdr:colOff>50800</xdr:colOff>
      <xdr:row>108</xdr:row>
      <xdr:rowOff>103175</xdr:rowOff>
    </xdr:to>
    <xdr:cxnSp macro="">
      <xdr:nvCxnSpPr>
        <xdr:cNvPr id="749" name="直線コネクタ 748"/>
        <xdr:cNvCxnSpPr/>
      </xdr:nvCxnSpPr>
      <xdr:spPr>
        <a:xfrm flipV="1">
          <a:off x="19545300" y="18619166"/>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53060</xdr:rowOff>
    </xdr:from>
    <xdr:to>
      <xdr:col>98</xdr:col>
      <xdr:colOff>38100</xdr:colOff>
      <xdr:row>108</xdr:row>
      <xdr:rowOff>154660</xdr:rowOff>
    </xdr:to>
    <xdr:sp macro="" textlink="">
      <xdr:nvSpPr>
        <xdr:cNvPr id="750" name="楕円 749"/>
        <xdr:cNvSpPr/>
      </xdr:nvSpPr>
      <xdr:spPr>
        <a:xfrm>
          <a:off x="18605500" y="1856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103175</xdr:rowOff>
    </xdr:from>
    <xdr:to>
      <xdr:col>102</xdr:col>
      <xdr:colOff>114300</xdr:colOff>
      <xdr:row>108</xdr:row>
      <xdr:rowOff>103860</xdr:rowOff>
    </xdr:to>
    <xdr:cxnSp macro="">
      <xdr:nvCxnSpPr>
        <xdr:cNvPr id="751" name="直線コネクタ 750"/>
        <xdr:cNvCxnSpPr/>
      </xdr:nvCxnSpPr>
      <xdr:spPr>
        <a:xfrm flipV="1">
          <a:off x="18656300" y="18619775"/>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140098</xdr:rowOff>
    </xdr:from>
    <xdr:ext cx="469744" cy="259045"/>
    <xdr:sp macro="" textlink="">
      <xdr:nvSpPr>
        <xdr:cNvPr id="752" name="n_1aveValue【公民館】&#10;一人当たり面積"/>
        <xdr:cNvSpPr txBox="1"/>
      </xdr:nvSpPr>
      <xdr:spPr>
        <a:xfrm>
          <a:off x="21075727" y="1831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144136</xdr:rowOff>
    </xdr:from>
    <xdr:ext cx="469744" cy="259045"/>
    <xdr:sp macro="" textlink="">
      <xdr:nvSpPr>
        <xdr:cNvPr id="753" name="n_2aveValue【公民館】&#10;一人当たり面積"/>
        <xdr:cNvSpPr txBox="1"/>
      </xdr:nvSpPr>
      <xdr:spPr>
        <a:xfrm>
          <a:off x="20199427" y="1831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156024</xdr:rowOff>
    </xdr:from>
    <xdr:ext cx="469744" cy="259045"/>
    <xdr:sp macro="" textlink="">
      <xdr:nvSpPr>
        <xdr:cNvPr id="754" name="n_3aveValue【公民館】&#10;一人当たり面積"/>
        <xdr:cNvSpPr txBox="1"/>
      </xdr:nvSpPr>
      <xdr:spPr>
        <a:xfrm>
          <a:off x="19310427" y="1832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154957</xdr:rowOff>
    </xdr:from>
    <xdr:ext cx="469744" cy="259045"/>
    <xdr:sp macro="" textlink="">
      <xdr:nvSpPr>
        <xdr:cNvPr id="755" name="n_4aveValue【公民館】&#10;一人当たり面積"/>
        <xdr:cNvSpPr txBox="1"/>
      </xdr:nvSpPr>
      <xdr:spPr>
        <a:xfrm>
          <a:off x="18421427" y="183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143882</xdr:rowOff>
    </xdr:from>
    <xdr:ext cx="469744" cy="259045"/>
    <xdr:sp macro="" textlink="">
      <xdr:nvSpPr>
        <xdr:cNvPr id="756" name="n_1mainValue【公民館】&#10;一人当たり面積"/>
        <xdr:cNvSpPr txBox="1"/>
      </xdr:nvSpPr>
      <xdr:spPr>
        <a:xfrm>
          <a:off x="21075727" y="1866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144493</xdr:rowOff>
    </xdr:from>
    <xdr:ext cx="469744" cy="259045"/>
    <xdr:sp macro="" textlink="">
      <xdr:nvSpPr>
        <xdr:cNvPr id="757" name="n_2mainValue【公民館】&#10;一人当たり面積"/>
        <xdr:cNvSpPr txBox="1"/>
      </xdr:nvSpPr>
      <xdr:spPr>
        <a:xfrm>
          <a:off x="20199427" y="1866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145102</xdr:rowOff>
    </xdr:from>
    <xdr:ext cx="469744" cy="259045"/>
    <xdr:sp macro="" textlink="">
      <xdr:nvSpPr>
        <xdr:cNvPr id="758" name="n_3mainValue【公民館】&#10;一人当たり面積"/>
        <xdr:cNvSpPr txBox="1"/>
      </xdr:nvSpPr>
      <xdr:spPr>
        <a:xfrm>
          <a:off x="19310427" y="18661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145787</xdr:rowOff>
    </xdr:from>
    <xdr:ext cx="469744" cy="259045"/>
    <xdr:sp macro="" textlink="">
      <xdr:nvSpPr>
        <xdr:cNvPr id="759" name="n_4mainValue【公民館】&#10;一人当たり面積"/>
        <xdr:cNvSpPr txBox="1"/>
      </xdr:nvSpPr>
      <xdr:spPr>
        <a:xfrm>
          <a:off x="18421427" y="186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60" name="正方形/長方形 7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1" name="正方形/長方形 7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2" name="テキスト ボックス 7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道路橋梁施設は、整備してから比較的年数が経っているが、補修等の維持管理や新規事業の必要性を優先順位を見極めながら実施する。</a:t>
          </a:r>
        </a:p>
        <a:p>
          <a:r>
            <a:rPr kumimoji="1" lang="ja-JP" altLang="en-US" sz="1300">
              <a:latin typeface="ＭＳ Ｐゴシック" panose="020B0600070205080204" pitchFamily="50" charset="-128"/>
              <a:ea typeface="ＭＳ Ｐゴシック" panose="020B0600070205080204" pitchFamily="50" charset="-128"/>
            </a:rPr>
            <a:t>また認定こども園や教育施設については、比較的新しい施設（こども園、中学校）であることや、小学校についても大規模改修を実施し長寿命化を図っているところである。</a:t>
          </a:r>
        </a:p>
        <a:p>
          <a:r>
            <a:rPr kumimoji="1" lang="ja-JP" altLang="en-US" sz="1300">
              <a:latin typeface="ＭＳ Ｐゴシック" panose="020B0600070205080204" pitchFamily="50" charset="-128"/>
              <a:ea typeface="ＭＳ Ｐゴシック" panose="020B0600070205080204" pitchFamily="50" charset="-128"/>
            </a:rPr>
            <a:t>公営住宅については、長寿命化計画に沿って建替を進めているところであり、減価償却率も類似団体と比較して低い状況にある。</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a:t>
          </a:r>
          <a:r>
            <a:rPr kumimoji="1" lang="en-US" altLang="ja-JP" sz="1300">
              <a:latin typeface="ＭＳ Ｐゴシック" panose="020B0600070205080204" pitchFamily="50" charset="-128"/>
              <a:ea typeface="ＭＳ Ｐゴシック" panose="020B0600070205080204" pitchFamily="50" charset="-128"/>
            </a:rPr>
            <a:t>H28-29</a:t>
          </a:r>
          <a:r>
            <a:rPr kumimoji="1" lang="ja-JP" altLang="en-US" sz="1300">
              <a:latin typeface="ＭＳ Ｐゴシック" panose="020B0600070205080204" pitchFamily="50" charset="-128"/>
              <a:ea typeface="ＭＳ Ｐゴシック" panose="020B0600070205080204" pitchFamily="50" charset="-128"/>
            </a:rPr>
            <a:t>道路で報告</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2,979
2,919
231.49
4,031,940
3,929,821
101,734
2,559,265
4,118,507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49547</xdr:rowOff>
    </xdr:from>
    <xdr:ext cx="405111" cy="259045"/>
    <xdr:sp macro="" textlink="">
      <xdr:nvSpPr>
        <xdr:cNvPr id="61" name="【図書館】&#10;有形固定資産減価償却率平均値テキスト"/>
        <xdr:cNvSpPr txBox="1"/>
      </xdr:nvSpPr>
      <xdr:spPr>
        <a:xfrm>
          <a:off x="4673600" y="622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71120</xdr:rowOff>
    </xdr:from>
    <xdr:to>
      <xdr:col>24</xdr:col>
      <xdr:colOff>114300</xdr:colOff>
      <xdr:row>37</xdr:row>
      <xdr:rowOff>1270</xdr:rowOff>
    </xdr:to>
    <xdr:sp macro="" textlink="">
      <xdr:nvSpPr>
        <xdr:cNvPr id="62" name="フローチャート: 判断 61"/>
        <xdr:cNvSpPr/>
      </xdr:nvSpPr>
      <xdr:spPr>
        <a:xfrm>
          <a:off x="45847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26670</xdr:rowOff>
    </xdr:from>
    <xdr:to>
      <xdr:col>20</xdr:col>
      <xdr:colOff>38100</xdr:colOff>
      <xdr:row>36</xdr:row>
      <xdr:rowOff>128270</xdr:rowOff>
    </xdr:to>
    <xdr:sp macro="" textlink="">
      <xdr:nvSpPr>
        <xdr:cNvPr id="63" name="フローチャート: 判断 62"/>
        <xdr:cNvSpPr/>
      </xdr:nvSpPr>
      <xdr:spPr>
        <a:xfrm>
          <a:off x="37465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166370</xdr:rowOff>
    </xdr:from>
    <xdr:to>
      <xdr:col>15</xdr:col>
      <xdr:colOff>101600</xdr:colOff>
      <xdr:row>36</xdr:row>
      <xdr:rowOff>96520</xdr:rowOff>
    </xdr:to>
    <xdr:sp macro="" textlink="">
      <xdr:nvSpPr>
        <xdr:cNvPr id="64" name="フローチャート: 判断 63"/>
        <xdr:cNvSpPr/>
      </xdr:nvSpPr>
      <xdr:spPr>
        <a:xfrm>
          <a:off x="2857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74930</xdr:rowOff>
    </xdr:from>
    <xdr:to>
      <xdr:col>10</xdr:col>
      <xdr:colOff>165100</xdr:colOff>
      <xdr:row>37</xdr:row>
      <xdr:rowOff>5080</xdr:rowOff>
    </xdr:to>
    <xdr:sp macro="" textlink="">
      <xdr:nvSpPr>
        <xdr:cNvPr id="65" name="フローチャート: 判断 64"/>
        <xdr:cNvSpPr/>
      </xdr:nvSpPr>
      <xdr:spPr>
        <a:xfrm>
          <a:off x="1968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91440</xdr:rowOff>
    </xdr:from>
    <xdr:to>
      <xdr:col>6</xdr:col>
      <xdr:colOff>38100</xdr:colOff>
      <xdr:row>36</xdr:row>
      <xdr:rowOff>21590</xdr:rowOff>
    </xdr:to>
    <xdr:sp macro="" textlink="">
      <xdr:nvSpPr>
        <xdr:cNvPr id="66" name="フローチャート: 判断 65"/>
        <xdr:cNvSpPr/>
      </xdr:nvSpPr>
      <xdr:spPr>
        <a:xfrm>
          <a:off x="1079500" y="6092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142240</xdr:rowOff>
    </xdr:from>
    <xdr:to>
      <xdr:col>6</xdr:col>
      <xdr:colOff>38100</xdr:colOff>
      <xdr:row>35</xdr:row>
      <xdr:rowOff>72390</xdr:rowOff>
    </xdr:to>
    <xdr:sp macro="" textlink="">
      <xdr:nvSpPr>
        <xdr:cNvPr id="72" name="楕円 71"/>
        <xdr:cNvSpPr/>
      </xdr:nvSpPr>
      <xdr:spPr>
        <a:xfrm>
          <a:off x="1079500" y="59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34</xdr:row>
      <xdr:rowOff>144797</xdr:rowOff>
    </xdr:from>
    <xdr:ext cx="405111" cy="259045"/>
    <xdr:sp macro="" textlink="">
      <xdr:nvSpPr>
        <xdr:cNvPr id="73" name="n_1aveValue【図書館】&#10;有形固定資産減価償却率"/>
        <xdr:cNvSpPr txBox="1"/>
      </xdr:nvSpPr>
      <xdr:spPr>
        <a:xfrm>
          <a:off x="3582044" y="5974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113047</xdr:rowOff>
    </xdr:from>
    <xdr:ext cx="405111" cy="259045"/>
    <xdr:sp macro="" textlink="">
      <xdr:nvSpPr>
        <xdr:cNvPr id="74" name="n_2aveValue【図書館】&#10;有形固定資産減価償却率"/>
        <xdr:cNvSpPr txBox="1"/>
      </xdr:nvSpPr>
      <xdr:spPr>
        <a:xfrm>
          <a:off x="27057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21607</xdr:rowOff>
    </xdr:from>
    <xdr:ext cx="405111" cy="259045"/>
    <xdr:sp macro="" textlink="">
      <xdr:nvSpPr>
        <xdr:cNvPr id="75" name="n_3aveValue【図書館】&#10;有形固定資産減価償却率"/>
        <xdr:cNvSpPr txBox="1"/>
      </xdr:nvSpPr>
      <xdr:spPr>
        <a:xfrm>
          <a:off x="1816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12717</xdr:rowOff>
    </xdr:from>
    <xdr:ext cx="405111" cy="259045"/>
    <xdr:sp macro="" textlink="">
      <xdr:nvSpPr>
        <xdr:cNvPr id="76" name="n_4aveValue【図書館】&#10;有形固定資産減価償却率"/>
        <xdr:cNvSpPr txBox="1"/>
      </xdr:nvSpPr>
      <xdr:spPr>
        <a:xfrm>
          <a:off x="927744" y="6184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88917</xdr:rowOff>
    </xdr:from>
    <xdr:ext cx="405111" cy="259045"/>
    <xdr:sp macro="" textlink="">
      <xdr:nvSpPr>
        <xdr:cNvPr id="77" name="n_4mainValue【図書館】&#10;有形固定資産減価償却率"/>
        <xdr:cNvSpPr txBox="1"/>
      </xdr:nvSpPr>
      <xdr:spPr>
        <a:xfrm>
          <a:off x="927744" y="5746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8" name="正方形/長方形 77"/>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9" name="正方形/長方形 78"/>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0" name="正方形/長方形 79"/>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1" name="正方形/長方形 80"/>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2" name="正方形/長方形 81"/>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3" name="正方形/長方形 82"/>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4" name="正方形/長方形 83"/>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5" name="正方形/長方形 84"/>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6" name="テキスト ボックス 85"/>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7" name="直線コネクタ 86"/>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88" name="直線コネクタ 87"/>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89" name="テキスト ボックス 88"/>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0" name="直線コネクタ 89"/>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1" name="テキスト ボックス 90"/>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2" name="直線コネクタ 91"/>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3" name="テキスト ボックス 92"/>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4" name="直線コネクタ 93"/>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5" name="テキスト ボックス 94"/>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6" name="直線コネクタ 95"/>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97" name="テキスト ボックス 96"/>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98" name="直線コネクタ 97"/>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99" name="テキスト ボックス 98"/>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1" name="テキスト ボックス 100"/>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149678</xdr:rowOff>
    </xdr:from>
    <xdr:to>
      <xdr:col>54</xdr:col>
      <xdr:colOff>189865</xdr:colOff>
      <xdr:row>42</xdr:row>
      <xdr:rowOff>58238</xdr:rowOff>
    </xdr:to>
    <xdr:cxnSp macro="">
      <xdr:nvCxnSpPr>
        <xdr:cNvPr id="103" name="直線コネクタ 102"/>
        <xdr:cNvCxnSpPr/>
      </xdr:nvCxnSpPr>
      <xdr:spPr>
        <a:xfrm flipV="1">
          <a:off x="10476865" y="6150428"/>
          <a:ext cx="0" cy="110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62065</xdr:rowOff>
    </xdr:from>
    <xdr:ext cx="469744" cy="259045"/>
    <xdr:sp macro="" textlink="">
      <xdr:nvSpPr>
        <xdr:cNvPr id="104" name="【図書館】&#10;一人当たり面積最小値テキスト"/>
        <xdr:cNvSpPr txBox="1"/>
      </xdr:nvSpPr>
      <xdr:spPr>
        <a:xfrm>
          <a:off x="10515600" y="726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58238</xdr:rowOff>
    </xdr:from>
    <xdr:to>
      <xdr:col>55</xdr:col>
      <xdr:colOff>88900</xdr:colOff>
      <xdr:row>42</xdr:row>
      <xdr:rowOff>58238</xdr:rowOff>
    </xdr:to>
    <xdr:cxnSp macro="">
      <xdr:nvCxnSpPr>
        <xdr:cNvPr id="105" name="直線コネクタ 104"/>
        <xdr:cNvCxnSpPr/>
      </xdr:nvCxnSpPr>
      <xdr:spPr>
        <a:xfrm>
          <a:off x="10388600" y="725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96355</xdr:rowOff>
    </xdr:from>
    <xdr:ext cx="469744" cy="259045"/>
    <xdr:sp macro="" textlink="">
      <xdr:nvSpPr>
        <xdr:cNvPr id="106" name="【図書館】&#10;一人当たり面積最大値テキスト"/>
        <xdr:cNvSpPr txBox="1"/>
      </xdr:nvSpPr>
      <xdr:spPr>
        <a:xfrm>
          <a:off x="10515600" y="592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149678</xdr:rowOff>
    </xdr:from>
    <xdr:to>
      <xdr:col>55</xdr:col>
      <xdr:colOff>88900</xdr:colOff>
      <xdr:row>35</xdr:row>
      <xdr:rowOff>149678</xdr:rowOff>
    </xdr:to>
    <xdr:cxnSp macro="">
      <xdr:nvCxnSpPr>
        <xdr:cNvPr id="107" name="直線コネクタ 106"/>
        <xdr:cNvCxnSpPr/>
      </xdr:nvCxnSpPr>
      <xdr:spPr>
        <a:xfrm>
          <a:off x="10388600" y="615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147518</xdr:rowOff>
    </xdr:from>
    <xdr:ext cx="469744" cy="259045"/>
    <xdr:sp macro="" textlink="">
      <xdr:nvSpPr>
        <xdr:cNvPr id="108" name="【図書館】&#10;一人当たり面積平均値テキスト"/>
        <xdr:cNvSpPr txBox="1"/>
      </xdr:nvSpPr>
      <xdr:spPr>
        <a:xfrm>
          <a:off x="10515600" y="68340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169091</xdr:rowOff>
    </xdr:from>
    <xdr:to>
      <xdr:col>55</xdr:col>
      <xdr:colOff>50800</xdr:colOff>
      <xdr:row>40</xdr:row>
      <xdr:rowOff>99241</xdr:rowOff>
    </xdr:to>
    <xdr:sp macro="" textlink="">
      <xdr:nvSpPr>
        <xdr:cNvPr id="109" name="フローチャート: 判断 108"/>
        <xdr:cNvSpPr/>
      </xdr:nvSpPr>
      <xdr:spPr>
        <a:xfrm>
          <a:off x="10426700" y="685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5806</xdr:rowOff>
    </xdr:from>
    <xdr:to>
      <xdr:col>50</xdr:col>
      <xdr:colOff>165100</xdr:colOff>
      <xdr:row>40</xdr:row>
      <xdr:rowOff>107406</xdr:rowOff>
    </xdr:to>
    <xdr:sp macro="" textlink="">
      <xdr:nvSpPr>
        <xdr:cNvPr id="110" name="フローチャート: 判断 109"/>
        <xdr:cNvSpPr/>
      </xdr:nvSpPr>
      <xdr:spPr>
        <a:xfrm>
          <a:off x="9588500" y="686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23767</xdr:rowOff>
    </xdr:from>
    <xdr:to>
      <xdr:col>46</xdr:col>
      <xdr:colOff>38100</xdr:colOff>
      <xdr:row>40</xdr:row>
      <xdr:rowOff>125367</xdr:rowOff>
    </xdr:to>
    <xdr:sp macro="" textlink="">
      <xdr:nvSpPr>
        <xdr:cNvPr id="111" name="フローチャート: 判断 110"/>
        <xdr:cNvSpPr/>
      </xdr:nvSpPr>
      <xdr:spPr>
        <a:xfrm>
          <a:off x="8699500" y="688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51526</xdr:rowOff>
    </xdr:from>
    <xdr:to>
      <xdr:col>41</xdr:col>
      <xdr:colOff>101600</xdr:colOff>
      <xdr:row>40</xdr:row>
      <xdr:rowOff>153126</xdr:rowOff>
    </xdr:to>
    <xdr:sp macro="" textlink="">
      <xdr:nvSpPr>
        <xdr:cNvPr id="112" name="フローチャート: 判断 111"/>
        <xdr:cNvSpPr/>
      </xdr:nvSpPr>
      <xdr:spPr>
        <a:xfrm>
          <a:off x="7810500" y="690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128270</xdr:rowOff>
    </xdr:from>
    <xdr:to>
      <xdr:col>36</xdr:col>
      <xdr:colOff>165100</xdr:colOff>
      <xdr:row>40</xdr:row>
      <xdr:rowOff>58420</xdr:rowOff>
    </xdr:to>
    <xdr:sp macro="" textlink="">
      <xdr:nvSpPr>
        <xdr:cNvPr id="113" name="フローチャート: 判断 112"/>
        <xdr:cNvSpPr/>
      </xdr:nvSpPr>
      <xdr:spPr>
        <a:xfrm>
          <a:off x="6921500" y="68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85816</xdr:rowOff>
    </xdr:from>
    <xdr:to>
      <xdr:col>36</xdr:col>
      <xdr:colOff>165100</xdr:colOff>
      <xdr:row>34</xdr:row>
      <xdr:rowOff>15966</xdr:rowOff>
    </xdr:to>
    <xdr:sp macro="" textlink="">
      <xdr:nvSpPr>
        <xdr:cNvPr id="119" name="楕円 118"/>
        <xdr:cNvSpPr/>
      </xdr:nvSpPr>
      <xdr:spPr>
        <a:xfrm>
          <a:off x="6921500" y="574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123933</xdr:rowOff>
    </xdr:from>
    <xdr:ext cx="469744" cy="259045"/>
    <xdr:sp macro="" textlink="">
      <xdr:nvSpPr>
        <xdr:cNvPr id="120" name="n_1aveValue【図書館】&#10;一人当たり面積"/>
        <xdr:cNvSpPr txBox="1"/>
      </xdr:nvSpPr>
      <xdr:spPr>
        <a:xfrm>
          <a:off x="9391727" y="663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141894</xdr:rowOff>
    </xdr:from>
    <xdr:ext cx="469744" cy="259045"/>
    <xdr:sp macro="" textlink="">
      <xdr:nvSpPr>
        <xdr:cNvPr id="121" name="n_2aveValue【図書館】&#10;一人当たり面積"/>
        <xdr:cNvSpPr txBox="1"/>
      </xdr:nvSpPr>
      <xdr:spPr>
        <a:xfrm>
          <a:off x="8515427" y="6656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169653</xdr:rowOff>
    </xdr:from>
    <xdr:ext cx="469744" cy="259045"/>
    <xdr:sp macro="" textlink="">
      <xdr:nvSpPr>
        <xdr:cNvPr id="122" name="n_3aveValue【図書館】&#10;一人当たり面積"/>
        <xdr:cNvSpPr txBox="1"/>
      </xdr:nvSpPr>
      <xdr:spPr>
        <a:xfrm>
          <a:off x="7626427" y="668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49547</xdr:rowOff>
    </xdr:from>
    <xdr:ext cx="469744" cy="259045"/>
    <xdr:sp macro="" textlink="">
      <xdr:nvSpPr>
        <xdr:cNvPr id="123" name="n_4aveValue【図書館】&#10;一人当たり面積"/>
        <xdr:cNvSpPr txBox="1"/>
      </xdr:nvSpPr>
      <xdr:spPr>
        <a:xfrm>
          <a:off x="6737427" y="690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32</xdr:row>
      <xdr:rowOff>32493</xdr:rowOff>
    </xdr:from>
    <xdr:ext cx="469744" cy="259045"/>
    <xdr:sp macro="" textlink="">
      <xdr:nvSpPr>
        <xdr:cNvPr id="124" name="n_4mainValue【図書館】&#10;一人当たり面積"/>
        <xdr:cNvSpPr txBox="1"/>
      </xdr:nvSpPr>
      <xdr:spPr>
        <a:xfrm>
          <a:off x="6737427" y="551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5" name="正方形/長方形 12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6" name="正方形/長方形 12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7" name="正方形/長方形 12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8" name="正方形/長方形 12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9" name="正方形/長方形 12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0" name="正方形/長方形 12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1" name="正方形/長方形 13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2" name="正方形/長方形 13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3" name="テキスト ボックス 13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4" name="直線コネクタ 13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5" name="テキスト ボックス 13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36" name="直線コネクタ 13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37" name="テキスト ボックス 136"/>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38" name="直線コネクタ 13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39" name="テキスト ボックス 13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0" name="直線コネクタ 13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1" name="テキスト ボックス 14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2" name="直線コネクタ 14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3" name="テキスト ボックス 14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4" name="直線コネクタ 14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5" name="テキスト ボックス 14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6" name="直線コネクタ 14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47" name="テキスト ボックス 146"/>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44087</xdr:rowOff>
    </xdr:from>
    <xdr:to>
      <xdr:col>24</xdr:col>
      <xdr:colOff>62865</xdr:colOff>
      <xdr:row>64</xdr:row>
      <xdr:rowOff>130628</xdr:rowOff>
    </xdr:to>
    <xdr:cxnSp macro="">
      <xdr:nvCxnSpPr>
        <xdr:cNvPr id="150" name="直線コネクタ 149"/>
        <xdr:cNvCxnSpPr/>
      </xdr:nvCxnSpPr>
      <xdr:spPr>
        <a:xfrm flipV="1">
          <a:off x="4634865" y="9645287"/>
          <a:ext cx="0" cy="1458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51" name="【体育館・プール】&#10;有形固定資産減価償却率最小値テキスト"/>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52" name="直線コネクタ 151"/>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162214</xdr:rowOff>
    </xdr:from>
    <xdr:ext cx="405111" cy="259045"/>
    <xdr:sp macro="" textlink="">
      <xdr:nvSpPr>
        <xdr:cNvPr id="153" name="【体育館・プール】&#10;有形固定資産減価償却率最大値テキスト"/>
        <xdr:cNvSpPr txBox="1"/>
      </xdr:nvSpPr>
      <xdr:spPr>
        <a:xfrm>
          <a:off x="4673600" y="9420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44087</xdr:rowOff>
    </xdr:from>
    <xdr:to>
      <xdr:col>24</xdr:col>
      <xdr:colOff>152400</xdr:colOff>
      <xdr:row>56</xdr:row>
      <xdr:rowOff>44087</xdr:rowOff>
    </xdr:to>
    <xdr:cxnSp macro="">
      <xdr:nvCxnSpPr>
        <xdr:cNvPr id="154" name="直線コネクタ 153"/>
        <xdr:cNvCxnSpPr/>
      </xdr:nvCxnSpPr>
      <xdr:spPr>
        <a:xfrm>
          <a:off x="4546600" y="964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95811</xdr:rowOff>
    </xdr:from>
    <xdr:ext cx="405111" cy="259045"/>
    <xdr:sp macro="" textlink="">
      <xdr:nvSpPr>
        <xdr:cNvPr id="155" name="【体育館・プール】&#10;有形固定資産減価償却率平均値テキスト"/>
        <xdr:cNvSpPr txBox="1"/>
      </xdr:nvSpPr>
      <xdr:spPr>
        <a:xfrm>
          <a:off x="4673600" y="105542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117384</xdr:rowOff>
    </xdr:from>
    <xdr:to>
      <xdr:col>24</xdr:col>
      <xdr:colOff>114300</xdr:colOff>
      <xdr:row>62</xdr:row>
      <xdr:rowOff>47534</xdr:rowOff>
    </xdr:to>
    <xdr:sp macro="" textlink="">
      <xdr:nvSpPr>
        <xdr:cNvPr id="156" name="フローチャート: 判断 155"/>
        <xdr:cNvSpPr/>
      </xdr:nvSpPr>
      <xdr:spPr>
        <a:xfrm>
          <a:off x="4584700" y="1057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92891</xdr:rowOff>
    </xdr:from>
    <xdr:to>
      <xdr:col>20</xdr:col>
      <xdr:colOff>38100</xdr:colOff>
      <xdr:row>62</xdr:row>
      <xdr:rowOff>23041</xdr:rowOff>
    </xdr:to>
    <xdr:sp macro="" textlink="">
      <xdr:nvSpPr>
        <xdr:cNvPr id="157" name="フローチャート: 判断 156"/>
        <xdr:cNvSpPr/>
      </xdr:nvSpPr>
      <xdr:spPr>
        <a:xfrm>
          <a:off x="3746500" y="1055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37374</xdr:rowOff>
    </xdr:from>
    <xdr:to>
      <xdr:col>15</xdr:col>
      <xdr:colOff>101600</xdr:colOff>
      <xdr:row>61</xdr:row>
      <xdr:rowOff>138974</xdr:rowOff>
    </xdr:to>
    <xdr:sp macro="" textlink="">
      <xdr:nvSpPr>
        <xdr:cNvPr id="158" name="フローチャート: 判断 157"/>
        <xdr:cNvSpPr/>
      </xdr:nvSpPr>
      <xdr:spPr>
        <a:xfrm>
          <a:off x="2857500" y="1049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34109</xdr:rowOff>
    </xdr:from>
    <xdr:to>
      <xdr:col>10</xdr:col>
      <xdr:colOff>165100</xdr:colOff>
      <xdr:row>61</xdr:row>
      <xdr:rowOff>135709</xdr:rowOff>
    </xdr:to>
    <xdr:sp macro="" textlink="">
      <xdr:nvSpPr>
        <xdr:cNvPr id="159" name="フローチャート: 判断 158"/>
        <xdr:cNvSpPr/>
      </xdr:nvSpPr>
      <xdr:spPr>
        <a:xfrm>
          <a:off x="19685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156573</xdr:rowOff>
    </xdr:from>
    <xdr:to>
      <xdr:col>6</xdr:col>
      <xdr:colOff>38100</xdr:colOff>
      <xdr:row>61</xdr:row>
      <xdr:rowOff>86723</xdr:rowOff>
    </xdr:to>
    <xdr:sp macro="" textlink="">
      <xdr:nvSpPr>
        <xdr:cNvPr id="160" name="フローチャート: 判断 159"/>
        <xdr:cNvSpPr/>
      </xdr:nvSpPr>
      <xdr:spPr>
        <a:xfrm>
          <a:off x="1079500" y="104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1" name="テキスト ボックス 16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2" name="テキスト ボックス 16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3" name="テキスト ボックス 16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4" name="テキスト ボックス 16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5" name="テキスト ボックス 16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60234</xdr:rowOff>
    </xdr:from>
    <xdr:to>
      <xdr:col>24</xdr:col>
      <xdr:colOff>114300</xdr:colOff>
      <xdr:row>60</xdr:row>
      <xdr:rowOff>161834</xdr:rowOff>
    </xdr:to>
    <xdr:sp macro="" textlink="">
      <xdr:nvSpPr>
        <xdr:cNvPr id="166" name="楕円 165"/>
        <xdr:cNvSpPr/>
      </xdr:nvSpPr>
      <xdr:spPr>
        <a:xfrm>
          <a:off x="45847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83111</xdr:rowOff>
    </xdr:from>
    <xdr:ext cx="405111" cy="259045"/>
    <xdr:sp macro="" textlink="">
      <xdr:nvSpPr>
        <xdr:cNvPr id="167" name="【体育館・プール】&#10;有形固定資産減価償却率該当値テキスト"/>
        <xdr:cNvSpPr txBox="1"/>
      </xdr:nvSpPr>
      <xdr:spPr>
        <a:xfrm>
          <a:off x="4673600" y="10198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17780</xdr:rowOff>
    </xdr:from>
    <xdr:to>
      <xdr:col>20</xdr:col>
      <xdr:colOff>38100</xdr:colOff>
      <xdr:row>60</xdr:row>
      <xdr:rowOff>119380</xdr:rowOff>
    </xdr:to>
    <xdr:sp macro="" textlink="">
      <xdr:nvSpPr>
        <xdr:cNvPr id="168" name="楕円 167"/>
        <xdr:cNvSpPr/>
      </xdr:nvSpPr>
      <xdr:spPr>
        <a:xfrm>
          <a:off x="3746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68580</xdr:rowOff>
    </xdr:from>
    <xdr:to>
      <xdr:col>24</xdr:col>
      <xdr:colOff>63500</xdr:colOff>
      <xdr:row>60</xdr:row>
      <xdr:rowOff>111034</xdr:rowOff>
    </xdr:to>
    <xdr:cxnSp macro="">
      <xdr:nvCxnSpPr>
        <xdr:cNvPr id="169" name="直線コネクタ 168"/>
        <xdr:cNvCxnSpPr/>
      </xdr:nvCxnSpPr>
      <xdr:spPr>
        <a:xfrm>
          <a:off x="3797300" y="1035558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148409</xdr:rowOff>
    </xdr:from>
    <xdr:to>
      <xdr:col>15</xdr:col>
      <xdr:colOff>101600</xdr:colOff>
      <xdr:row>60</xdr:row>
      <xdr:rowOff>78559</xdr:rowOff>
    </xdr:to>
    <xdr:sp macro="" textlink="">
      <xdr:nvSpPr>
        <xdr:cNvPr id="170" name="楕円 169"/>
        <xdr:cNvSpPr/>
      </xdr:nvSpPr>
      <xdr:spPr>
        <a:xfrm>
          <a:off x="2857500" y="10263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27759</xdr:rowOff>
    </xdr:from>
    <xdr:to>
      <xdr:col>19</xdr:col>
      <xdr:colOff>177800</xdr:colOff>
      <xdr:row>60</xdr:row>
      <xdr:rowOff>68580</xdr:rowOff>
    </xdr:to>
    <xdr:cxnSp macro="">
      <xdr:nvCxnSpPr>
        <xdr:cNvPr id="171" name="直線コネクタ 170"/>
        <xdr:cNvCxnSpPr/>
      </xdr:nvCxnSpPr>
      <xdr:spPr>
        <a:xfrm>
          <a:off x="2908300" y="1031475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105954</xdr:rowOff>
    </xdr:from>
    <xdr:to>
      <xdr:col>10</xdr:col>
      <xdr:colOff>165100</xdr:colOff>
      <xdr:row>60</xdr:row>
      <xdr:rowOff>36104</xdr:rowOff>
    </xdr:to>
    <xdr:sp macro="" textlink="">
      <xdr:nvSpPr>
        <xdr:cNvPr id="172" name="楕円 171"/>
        <xdr:cNvSpPr/>
      </xdr:nvSpPr>
      <xdr:spPr>
        <a:xfrm>
          <a:off x="19685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156754</xdr:rowOff>
    </xdr:from>
    <xdr:to>
      <xdr:col>15</xdr:col>
      <xdr:colOff>50800</xdr:colOff>
      <xdr:row>60</xdr:row>
      <xdr:rowOff>27759</xdr:rowOff>
    </xdr:to>
    <xdr:cxnSp macro="">
      <xdr:nvCxnSpPr>
        <xdr:cNvPr id="173" name="直線コネクタ 172"/>
        <xdr:cNvCxnSpPr/>
      </xdr:nvCxnSpPr>
      <xdr:spPr>
        <a:xfrm>
          <a:off x="2019300" y="10272304"/>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120650</xdr:rowOff>
    </xdr:from>
    <xdr:to>
      <xdr:col>6</xdr:col>
      <xdr:colOff>38100</xdr:colOff>
      <xdr:row>62</xdr:row>
      <xdr:rowOff>50800</xdr:rowOff>
    </xdr:to>
    <xdr:sp macro="" textlink="">
      <xdr:nvSpPr>
        <xdr:cNvPr id="174" name="楕円 173"/>
        <xdr:cNvSpPr/>
      </xdr:nvSpPr>
      <xdr:spPr>
        <a:xfrm>
          <a:off x="1079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156754</xdr:rowOff>
    </xdr:from>
    <xdr:to>
      <xdr:col>10</xdr:col>
      <xdr:colOff>114300</xdr:colOff>
      <xdr:row>62</xdr:row>
      <xdr:rowOff>0</xdr:rowOff>
    </xdr:to>
    <xdr:cxnSp macro="">
      <xdr:nvCxnSpPr>
        <xdr:cNvPr id="175" name="直線コネクタ 174"/>
        <xdr:cNvCxnSpPr/>
      </xdr:nvCxnSpPr>
      <xdr:spPr>
        <a:xfrm flipV="1">
          <a:off x="1130300" y="10272304"/>
          <a:ext cx="889000" cy="35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14168</xdr:rowOff>
    </xdr:from>
    <xdr:ext cx="405111" cy="259045"/>
    <xdr:sp macro="" textlink="">
      <xdr:nvSpPr>
        <xdr:cNvPr id="176" name="n_1aveValue【体育館・プール】&#10;有形固定資産減価償却率"/>
        <xdr:cNvSpPr txBox="1"/>
      </xdr:nvSpPr>
      <xdr:spPr>
        <a:xfrm>
          <a:off x="3582044" y="10644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130101</xdr:rowOff>
    </xdr:from>
    <xdr:ext cx="405111" cy="259045"/>
    <xdr:sp macro="" textlink="">
      <xdr:nvSpPr>
        <xdr:cNvPr id="177" name="n_2aveValue【体育館・プール】&#10;有形固定資産減価償却率"/>
        <xdr:cNvSpPr txBox="1"/>
      </xdr:nvSpPr>
      <xdr:spPr>
        <a:xfrm>
          <a:off x="2705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126836</xdr:rowOff>
    </xdr:from>
    <xdr:ext cx="405111" cy="259045"/>
    <xdr:sp macro="" textlink="">
      <xdr:nvSpPr>
        <xdr:cNvPr id="178" name="n_3aveValue【体育館・プール】&#10;有形固定資産減価償却率"/>
        <xdr:cNvSpPr txBox="1"/>
      </xdr:nvSpPr>
      <xdr:spPr>
        <a:xfrm>
          <a:off x="1816744" y="1058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103250</xdr:rowOff>
    </xdr:from>
    <xdr:ext cx="405111" cy="259045"/>
    <xdr:sp macro="" textlink="">
      <xdr:nvSpPr>
        <xdr:cNvPr id="179" name="n_4aveValue【体育館・プール】&#10;有形固定資産減価償却率"/>
        <xdr:cNvSpPr txBox="1"/>
      </xdr:nvSpPr>
      <xdr:spPr>
        <a:xfrm>
          <a:off x="927744" y="1021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135907</xdr:rowOff>
    </xdr:from>
    <xdr:ext cx="405111" cy="259045"/>
    <xdr:sp macro="" textlink="">
      <xdr:nvSpPr>
        <xdr:cNvPr id="180" name="n_1mainValue【体育館・プール】&#10;有形固定資産減価償却率"/>
        <xdr:cNvSpPr txBox="1"/>
      </xdr:nvSpPr>
      <xdr:spPr>
        <a:xfrm>
          <a:off x="35820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95086</xdr:rowOff>
    </xdr:from>
    <xdr:ext cx="405111" cy="259045"/>
    <xdr:sp macro="" textlink="">
      <xdr:nvSpPr>
        <xdr:cNvPr id="181" name="n_2mainValue【体育館・プール】&#10;有形固定資産減価償却率"/>
        <xdr:cNvSpPr txBox="1"/>
      </xdr:nvSpPr>
      <xdr:spPr>
        <a:xfrm>
          <a:off x="2705744" y="100391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52631</xdr:rowOff>
    </xdr:from>
    <xdr:ext cx="405111" cy="259045"/>
    <xdr:sp macro="" textlink="">
      <xdr:nvSpPr>
        <xdr:cNvPr id="182" name="n_3mainValue【体育館・プール】&#10;有形固定資産減価償却率"/>
        <xdr:cNvSpPr txBox="1"/>
      </xdr:nvSpPr>
      <xdr:spPr>
        <a:xfrm>
          <a:off x="1816744" y="9996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41927</xdr:rowOff>
    </xdr:from>
    <xdr:ext cx="405111" cy="259045"/>
    <xdr:sp macro="" textlink="">
      <xdr:nvSpPr>
        <xdr:cNvPr id="183" name="n_4mainValue【体育館・プール】&#10;有形固定資産減価償却率"/>
        <xdr:cNvSpPr txBox="1"/>
      </xdr:nvSpPr>
      <xdr:spPr>
        <a:xfrm>
          <a:off x="927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4" name="正方形/長方形 18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5" name="正方形/長方形 18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6" name="正方形/長方形 18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7" name="正方形/長方形 18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8" name="正方形/長方形 18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9" name="正方形/長方形 18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0" name="正方形/長方形 18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1" name="正方形/長方形 19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2" name="テキスト ボックス 19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3" name="直線コネクタ 19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94" name="直線コネクタ 193"/>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5" name="テキスト ボックス 194"/>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96" name="直線コネクタ 195"/>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97" name="テキスト ボックス 196"/>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8" name="直線コネクタ 197"/>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99" name="テキスト ボックス 198"/>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0" name="直線コネクタ 199"/>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1" name="テキスト ボックス 200"/>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2" name="直線コネクタ 201"/>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3" name="テキスト ボックス 202"/>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4" name="直線コネクタ 203"/>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205" name="テキスト ボックス 204"/>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6" name="直線コネクタ 20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207" name="テキスト ボックス 206"/>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8"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61722</xdr:rowOff>
    </xdr:from>
    <xdr:to>
      <xdr:col>54</xdr:col>
      <xdr:colOff>189865</xdr:colOff>
      <xdr:row>64</xdr:row>
      <xdr:rowOff>117729</xdr:rowOff>
    </xdr:to>
    <xdr:cxnSp macro="">
      <xdr:nvCxnSpPr>
        <xdr:cNvPr id="209" name="直線コネクタ 208"/>
        <xdr:cNvCxnSpPr/>
      </xdr:nvCxnSpPr>
      <xdr:spPr>
        <a:xfrm flipV="1">
          <a:off x="10476865" y="9491472"/>
          <a:ext cx="0" cy="1599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121556</xdr:rowOff>
    </xdr:from>
    <xdr:ext cx="469744" cy="259045"/>
    <xdr:sp macro="" textlink="">
      <xdr:nvSpPr>
        <xdr:cNvPr id="210" name="【体育館・プール】&#10;一人当たり面積最小値テキスト"/>
        <xdr:cNvSpPr txBox="1"/>
      </xdr:nvSpPr>
      <xdr:spPr>
        <a:xfrm>
          <a:off x="10515600" y="1109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117729</xdr:rowOff>
    </xdr:from>
    <xdr:to>
      <xdr:col>55</xdr:col>
      <xdr:colOff>88900</xdr:colOff>
      <xdr:row>64</xdr:row>
      <xdr:rowOff>117729</xdr:rowOff>
    </xdr:to>
    <xdr:cxnSp macro="">
      <xdr:nvCxnSpPr>
        <xdr:cNvPr id="211" name="直線コネクタ 210"/>
        <xdr:cNvCxnSpPr/>
      </xdr:nvCxnSpPr>
      <xdr:spPr>
        <a:xfrm>
          <a:off x="10388600" y="11090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8399</xdr:rowOff>
    </xdr:from>
    <xdr:ext cx="469744" cy="259045"/>
    <xdr:sp macro="" textlink="">
      <xdr:nvSpPr>
        <xdr:cNvPr id="212" name="【体育館・プール】&#10;一人当たり面積最大値テキスト"/>
        <xdr:cNvSpPr txBox="1"/>
      </xdr:nvSpPr>
      <xdr:spPr>
        <a:xfrm>
          <a:off x="10515600" y="926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61722</xdr:rowOff>
    </xdr:from>
    <xdr:to>
      <xdr:col>55</xdr:col>
      <xdr:colOff>88900</xdr:colOff>
      <xdr:row>55</xdr:row>
      <xdr:rowOff>61722</xdr:rowOff>
    </xdr:to>
    <xdr:cxnSp macro="">
      <xdr:nvCxnSpPr>
        <xdr:cNvPr id="213" name="直線コネクタ 212"/>
        <xdr:cNvCxnSpPr/>
      </xdr:nvCxnSpPr>
      <xdr:spPr>
        <a:xfrm>
          <a:off x="10388600" y="949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107441</xdr:rowOff>
    </xdr:from>
    <xdr:ext cx="469744" cy="259045"/>
    <xdr:sp macro="" textlink="">
      <xdr:nvSpPr>
        <xdr:cNvPr id="214" name="【体育館・プール】&#10;一人当たり面積平均値テキスト"/>
        <xdr:cNvSpPr txBox="1"/>
      </xdr:nvSpPr>
      <xdr:spPr>
        <a:xfrm>
          <a:off x="10515600" y="107373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84564</xdr:rowOff>
    </xdr:from>
    <xdr:to>
      <xdr:col>55</xdr:col>
      <xdr:colOff>50800</xdr:colOff>
      <xdr:row>64</xdr:row>
      <xdr:rowOff>14714</xdr:rowOff>
    </xdr:to>
    <xdr:sp macro="" textlink="">
      <xdr:nvSpPr>
        <xdr:cNvPr id="215" name="フローチャート: 判断 214"/>
        <xdr:cNvSpPr/>
      </xdr:nvSpPr>
      <xdr:spPr>
        <a:xfrm>
          <a:off x="10426700" y="1088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80155</xdr:rowOff>
    </xdr:from>
    <xdr:to>
      <xdr:col>50</xdr:col>
      <xdr:colOff>165100</xdr:colOff>
      <xdr:row>64</xdr:row>
      <xdr:rowOff>10305</xdr:rowOff>
    </xdr:to>
    <xdr:sp macro="" textlink="">
      <xdr:nvSpPr>
        <xdr:cNvPr id="216" name="フローチャート: 判断 215"/>
        <xdr:cNvSpPr/>
      </xdr:nvSpPr>
      <xdr:spPr>
        <a:xfrm>
          <a:off x="9588500" y="1088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79828</xdr:rowOff>
    </xdr:from>
    <xdr:to>
      <xdr:col>46</xdr:col>
      <xdr:colOff>38100</xdr:colOff>
      <xdr:row>64</xdr:row>
      <xdr:rowOff>9978</xdr:rowOff>
    </xdr:to>
    <xdr:sp macro="" textlink="">
      <xdr:nvSpPr>
        <xdr:cNvPr id="217" name="フローチャート: 判断 216"/>
        <xdr:cNvSpPr/>
      </xdr:nvSpPr>
      <xdr:spPr>
        <a:xfrm>
          <a:off x="8699500" y="10881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75747</xdr:rowOff>
    </xdr:from>
    <xdr:to>
      <xdr:col>41</xdr:col>
      <xdr:colOff>101600</xdr:colOff>
      <xdr:row>64</xdr:row>
      <xdr:rowOff>5897</xdr:rowOff>
    </xdr:to>
    <xdr:sp macro="" textlink="">
      <xdr:nvSpPr>
        <xdr:cNvPr id="218" name="フローチャート: 判断 217"/>
        <xdr:cNvSpPr/>
      </xdr:nvSpPr>
      <xdr:spPr>
        <a:xfrm>
          <a:off x="7810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72317</xdr:rowOff>
    </xdr:from>
    <xdr:to>
      <xdr:col>36</xdr:col>
      <xdr:colOff>165100</xdr:colOff>
      <xdr:row>64</xdr:row>
      <xdr:rowOff>2467</xdr:rowOff>
    </xdr:to>
    <xdr:sp macro="" textlink="">
      <xdr:nvSpPr>
        <xdr:cNvPr id="219" name="フローチャート: 判断 218"/>
        <xdr:cNvSpPr/>
      </xdr:nvSpPr>
      <xdr:spPr>
        <a:xfrm>
          <a:off x="6921500" y="1087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106444</xdr:rowOff>
    </xdr:from>
    <xdr:to>
      <xdr:col>55</xdr:col>
      <xdr:colOff>50800</xdr:colOff>
      <xdr:row>64</xdr:row>
      <xdr:rowOff>36594</xdr:rowOff>
    </xdr:to>
    <xdr:sp macro="" textlink="">
      <xdr:nvSpPr>
        <xdr:cNvPr id="225" name="楕円 224"/>
        <xdr:cNvSpPr/>
      </xdr:nvSpPr>
      <xdr:spPr>
        <a:xfrm>
          <a:off x="10426700" y="1090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84871</xdr:rowOff>
    </xdr:from>
    <xdr:ext cx="469744" cy="259045"/>
    <xdr:sp macro="" textlink="">
      <xdr:nvSpPr>
        <xdr:cNvPr id="226" name="【体育館・プール】&#10;一人当たり面積該当値テキスト"/>
        <xdr:cNvSpPr txBox="1"/>
      </xdr:nvSpPr>
      <xdr:spPr>
        <a:xfrm>
          <a:off x="10515600" y="1088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109547</xdr:rowOff>
    </xdr:from>
    <xdr:to>
      <xdr:col>50</xdr:col>
      <xdr:colOff>165100</xdr:colOff>
      <xdr:row>64</xdr:row>
      <xdr:rowOff>39697</xdr:rowOff>
    </xdr:to>
    <xdr:sp macro="" textlink="">
      <xdr:nvSpPr>
        <xdr:cNvPr id="227" name="楕円 226"/>
        <xdr:cNvSpPr/>
      </xdr:nvSpPr>
      <xdr:spPr>
        <a:xfrm>
          <a:off x="9588500" y="1091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157244</xdr:rowOff>
    </xdr:from>
    <xdr:to>
      <xdr:col>55</xdr:col>
      <xdr:colOff>0</xdr:colOff>
      <xdr:row>63</xdr:row>
      <xdr:rowOff>160347</xdr:rowOff>
    </xdr:to>
    <xdr:cxnSp macro="">
      <xdr:nvCxnSpPr>
        <xdr:cNvPr id="228" name="直線コネクタ 227"/>
        <xdr:cNvCxnSpPr/>
      </xdr:nvCxnSpPr>
      <xdr:spPr>
        <a:xfrm flipV="1">
          <a:off x="9639300" y="10958594"/>
          <a:ext cx="8382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111343</xdr:rowOff>
    </xdr:from>
    <xdr:to>
      <xdr:col>46</xdr:col>
      <xdr:colOff>38100</xdr:colOff>
      <xdr:row>64</xdr:row>
      <xdr:rowOff>41493</xdr:rowOff>
    </xdr:to>
    <xdr:sp macro="" textlink="">
      <xdr:nvSpPr>
        <xdr:cNvPr id="229" name="楕円 228"/>
        <xdr:cNvSpPr/>
      </xdr:nvSpPr>
      <xdr:spPr>
        <a:xfrm>
          <a:off x="8699500" y="10912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160347</xdr:rowOff>
    </xdr:from>
    <xdr:to>
      <xdr:col>50</xdr:col>
      <xdr:colOff>114300</xdr:colOff>
      <xdr:row>63</xdr:row>
      <xdr:rowOff>162143</xdr:rowOff>
    </xdr:to>
    <xdr:cxnSp macro="">
      <xdr:nvCxnSpPr>
        <xdr:cNvPr id="230" name="直線コネクタ 229"/>
        <xdr:cNvCxnSpPr/>
      </xdr:nvCxnSpPr>
      <xdr:spPr>
        <a:xfrm flipV="1">
          <a:off x="8750300" y="10961697"/>
          <a:ext cx="889000" cy="1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112975</xdr:rowOff>
    </xdr:from>
    <xdr:to>
      <xdr:col>41</xdr:col>
      <xdr:colOff>101600</xdr:colOff>
      <xdr:row>64</xdr:row>
      <xdr:rowOff>43125</xdr:rowOff>
    </xdr:to>
    <xdr:sp macro="" textlink="">
      <xdr:nvSpPr>
        <xdr:cNvPr id="231" name="楕円 230"/>
        <xdr:cNvSpPr/>
      </xdr:nvSpPr>
      <xdr:spPr>
        <a:xfrm>
          <a:off x="7810500" y="1091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162143</xdr:rowOff>
    </xdr:from>
    <xdr:to>
      <xdr:col>45</xdr:col>
      <xdr:colOff>177800</xdr:colOff>
      <xdr:row>63</xdr:row>
      <xdr:rowOff>163775</xdr:rowOff>
    </xdr:to>
    <xdr:cxnSp macro="">
      <xdr:nvCxnSpPr>
        <xdr:cNvPr id="232" name="直線コネクタ 231"/>
        <xdr:cNvCxnSpPr/>
      </xdr:nvCxnSpPr>
      <xdr:spPr>
        <a:xfrm flipV="1">
          <a:off x="7861300" y="10963493"/>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62030</xdr:rowOff>
    </xdr:from>
    <xdr:to>
      <xdr:col>36</xdr:col>
      <xdr:colOff>165100</xdr:colOff>
      <xdr:row>63</xdr:row>
      <xdr:rowOff>163630</xdr:rowOff>
    </xdr:to>
    <xdr:sp macro="" textlink="">
      <xdr:nvSpPr>
        <xdr:cNvPr id="233" name="楕円 232"/>
        <xdr:cNvSpPr/>
      </xdr:nvSpPr>
      <xdr:spPr>
        <a:xfrm>
          <a:off x="6921500" y="1086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112830</xdr:rowOff>
    </xdr:from>
    <xdr:to>
      <xdr:col>41</xdr:col>
      <xdr:colOff>50800</xdr:colOff>
      <xdr:row>63</xdr:row>
      <xdr:rowOff>163775</xdr:rowOff>
    </xdr:to>
    <xdr:cxnSp macro="">
      <xdr:nvCxnSpPr>
        <xdr:cNvPr id="234" name="直線コネクタ 233"/>
        <xdr:cNvCxnSpPr/>
      </xdr:nvCxnSpPr>
      <xdr:spPr>
        <a:xfrm>
          <a:off x="6972300" y="10914180"/>
          <a:ext cx="889000" cy="50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26832</xdr:rowOff>
    </xdr:from>
    <xdr:ext cx="469744" cy="259045"/>
    <xdr:sp macro="" textlink="">
      <xdr:nvSpPr>
        <xdr:cNvPr id="235" name="n_1aveValue【体育館・プール】&#10;一人当たり面積"/>
        <xdr:cNvSpPr txBox="1"/>
      </xdr:nvSpPr>
      <xdr:spPr>
        <a:xfrm>
          <a:off x="9391727" y="1065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26505</xdr:rowOff>
    </xdr:from>
    <xdr:ext cx="469744" cy="259045"/>
    <xdr:sp macro="" textlink="">
      <xdr:nvSpPr>
        <xdr:cNvPr id="236" name="n_2aveValue【体育館・プール】&#10;一人当たり面積"/>
        <xdr:cNvSpPr txBox="1"/>
      </xdr:nvSpPr>
      <xdr:spPr>
        <a:xfrm>
          <a:off x="8515427" y="1065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22424</xdr:rowOff>
    </xdr:from>
    <xdr:ext cx="469744" cy="259045"/>
    <xdr:sp macro="" textlink="">
      <xdr:nvSpPr>
        <xdr:cNvPr id="237" name="n_3aveValue【体育館・プール】&#10;一人当たり面積"/>
        <xdr:cNvSpPr txBox="1"/>
      </xdr:nvSpPr>
      <xdr:spPr>
        <a:xfrm>
          <a:off x="76264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165044</xdr:rowOff>
    </xdr:from>
    <xdr:ext cx="469744" cy="259045"/>
    <xdr:sp macro="" textlink="">
      <xdr:nvSpPr>
        <xdr:cNvPr id="238" name="n_4aveValue【体育館・プール】&#10;一人当たり面積"/>
        <xdr:cNvSpPr txBox="1"/>
      </xdr:nvSpPr>
      <xdr:spPr>
        <a:xfrm>
          <a:off x="6737427" y="10966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30824</xdr:rowOff>
    </xdr:from>
    <xdr:ext cx="469744" cy="259045"/>
    <xdr:sp macro="" textlink="">
      <xdr:nvSpPr>
        <xdr:cNvPr id="239" name="n_1mainValue【体育館・プール】&#10;一人当たり面積"/>
        <xdr:cNvSpPr txBox="1"/>
      </xdr:nvSpPr>
      <xdr:spPr>
        <a:xfrm>
          <a:off x="9391727" y="11003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32620</xdr:rowOff>
    </xdr:from>
    <xdr:ext cx="469744" cy="259045"/>
    <xdr:sp macro="" textlink="">
      <xdr:nvSpPr>
        <xdr:cNvPr id="240" name="n_2mainValue【体育館・プール】&#10;一人当たり面積"/>
        <xdr:cNvSpPr txBox="1"/>
      </xdr:nvSpPr>
      <xdr:spPr>
        <a:xfrm>
          <a:off x="8515427" y="1100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34252</xdr:rowOff>
    </xdr:from>
    <xdr:ext cx="469744" cy="259045"/>
    <xdr:sp macro="" textlink="">
      <xdr:nvSpPr>
        <xdr:cNvPr id="241" name="n_3mainValue【体育館・プール】&#10;一人当たり面積"/>
        <xdr:cNvSpPr txBox="1"/>
      </xdr:nvSpPr>
      <xdr:spPr>
        <a:xfrm>
          <a:off x="7626427" y="11007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8707</xdr:rowOff>
    </xdr:from>
    <xdr:ext cx="469744" cy="259045"/>
    <xdr:sp macro="" textlink="">
      <xdr:nvSpPr>
        <xdr:cNvPr id="242" name="n_4mainValue【体育館・プール】&#10;一人当たり面積"/>
        <xdr:cNvSpPr txBox="1"/>
      </xdr:nvSpPr>
      <xdr:spPr>
        <a:xfrm>
          <a:off x="6737427" y="1063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3" name="正方形/長方形 2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4" name="正方形/長方形 2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5" name="正方形/長方形 2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6" name="正方形/長方形 2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7" name="正方形/長方形 2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8" name="正方形/長方形 2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9" name="正方形/長方形 2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0" name="正方形/長方形 2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1" name="テキスト ボックス 2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2" name="直線コネクタ 2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3" name="テキスト ボックス 252"/>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4" name="直線コネクタ 25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55" name="テキスト ボックス 254"/>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6" name="直線コネクタ 25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7" name="テキスト ボックス 25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8" name="直線コネクタ 25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9" name="テキスト ボックス 25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0" name="直線コネクタ 25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1" name="テキスト ボックス 26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2" name="直線コネクタ 26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3" name="テキスト ボックス 26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65" name="テキスト ボックス 264"/>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127636</xdr:rowOff>
    </xdr:from>
    <xdr:to>
      <xdr:col>24</xdr:col>
      <xdr:colOff>62865</xdr:colOff>
      <xdr:row>86</xdr:row>
      <xdr:rowOff>114300</xdr:rowOff>
    </xdr:to>
    <xdr:cxnSp macro="">
      <xdr:nvCxnSpPr>
        <xdr:cNvPr id="267" name="直線コネクタ 266"/>
        <xdr:cNvCxnSpPr/>
      </xdr:nvCxnSpPr>
      <xdr:spPr>
        <a:xfrm flipV="1">
          <a:off x="4634865" y="13329286"/>
          <a:ext cx="0" cy="1529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8"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9" name="直線コネクタ 268"/>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74313</xdr:rowOff>
    </xdr:from>
    <xdr:ext cx="405111" cy="259045"/>
    <xdr:sp macro="" textlink="">
      <xdr:nvSpPr>
        <xdr:cNvPr id="270" name="【福祉施設】&#10;有形固定資産減価償却率最大値テキスト"/>
        <xdr:cNvSpPr txBox="1"/>
      </xdr:nvSpPr>
      <xdr:spPr>
        <a:xfrm>
          <a:off x="4673600"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127636</xdr:rowOff>
    </xdr:from>
    <xdr:to>
      <xdr:col>24</xdr:col>
      <xdr:colOff>152400</xdr:colOff>
      <xdr:row>77</xdr:row>
      <xdr:rowOff>127636</xdr:rowOff>
    </xdr:to>
    <xdr:cxnSp macro="">
      <xdr:nvCxnSpPr>
        <xdr:cNvPr id="271" name="直線コネクタ 270"/>
        <xdr:cNvCxnSpPr/>
      </xdr:nvCxnSpPr>
      <xdr:spPr>
        <a:xfrm>
          <a:off x="4546600" y="1332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148607</xdr:rowOff>
    </xdr:from>
    <xdr:ext cx="405111" cy="259045"/>
    <xdr:sp macro="" textlink="">
      <xdr:nvSpPr>
        <xdr:cNvPr id="272" name="【福祉施設】&#10;有形固定資産減価償却率平均値テキスト"/>
        <xdr:cNvSpPr txBox="1"/>
      </xdr:nvSpPr>
      <xdr:spPr>
        <a:xfrm>
          <a:off x="4673600" y="1386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170180</xdr:rowOff>
    </xdr:from>
    <xdr:to>
      <xdr:col>24</xdr:col>
      <xdr:colOff>114300</xdr:colOff>
      <xdr:row>81</xdr:row>
      <xdr:rowOff>100330</xdr:rowOff>
    </xdr:to>
    <xdr:sp macro="" textlink="">
      <xdr:nvSpPr>
        <xdr:cNvPr id="273" name="フローチャート: 判断 272"/>
        <xdr:cNvSpPr/>
      </xdr:nvSpPr>
      <xdr:spPr>
        <a:xfrm>
          <a:off x="45847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132080</xdr:rowOff>
    </xdr:from>
    <xdr:to>
      <xdr:col>20</xdr:col>
      <xdr:colOff>38100</xdr:colOff>
      <xdr:row>81</xdr:row>
      <xdr:rowOff>62230</xdr:rowOff>
    </xdr:to>
    <xdr:sp macro="" textlink="">
      <xdr:nvSpPr>
        <xdr:cNvPr id="274" name="フローチャート: 判断 273"/>
        <xdr:cNvSpPr/>
      </xdr:nvSpPr>
      <xdr:spPr>
        <a:xfrm>
          <a:off x="3746500" y="1384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74930</xdr:rowOff>
    </xdr:from>
    <xdr:to>
      <xdr:col>15</xdr:col>
      <xdr:colOff>101600</xdr:colOff>
      <xdr:row>81</xdr:row>
      <xdr:rowOff>5080</xdr:rowOff>
    </xdr:to>
    <xdr:sp macro="" textlink="">
      <xdr:nvSpPr>
        <xdr:cNvPr id="275" name="フローチャート: 判断 274"/>
        <xdr:cNvSpPr/>
      </xdr:nvSpPr>
      <xdr:spPr>
        <a:xfrm>
          <a:off x="2857500" y="1379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50164</xdr:rowOff>
    </xdr:from>
    <xdr:to>
      <xdr:col>10</xdr:col>
      <xdr:colOff>165100</xdr:colOff>
      <xdr:row>80</xdr:row>
      <xdr:rowOff>151764</xdr:rowOff>
    </xdr:to>
    <xdr:sp macro="" textlink="">
      <xdr:nvSpPr>
        <xdr:cNvPr id="276" name="フローチャート: 判断 275"/>
        <xdr:cNvSpPr/>
      </xdr:nvSpPr>
      <xdr:spPr>
        <a:xfrm>
          <a:off x="1968500" y="1376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34925</xdr:rowOff>
    </xdr:from>
    <xdr:to>
      <xdr:col>6</xdr:col>
      <xdr:colOff>38100</xdr:colOff>
      <xdr:row>80</xdr:row>
      <xdr:rowOff>136525</xdr:rowOff>
    </xdr:to>
    <xdr:sp macro="" textlink="">
      <xdr:nvSpPr>
        <xdr:cNvPr id="277" name="フローチャート: 判断 276"/>
        <xdr:cNvSpPr/>
      </xdr:nvSpPr>
      <xdr:spPr>
        <a:xfrm>
          <a:off x="1079500" y="1375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80645</xdr:rowOff>
    </xdr:from>
    <xdr:to>
      <xdr:col>6</xdr:col>
      <xdr:colOff>38100</xdr:colOff>
      <xdr:row>79</xdr:row>
      <xdr:rowOff>10795</xdr:rowOff>
    </xdr:to>
    <xdr:sp macro="" textlink="">
      <xdr:nvSpPr>
        <xdr:cNvPr id="283" name="楕円 282"/>
        <xdr:cNvSpPr/>
      </xdr:nvSpPr>
      <xdr:spPr>
        <a:xfrm>
          <a:off x="10795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79</xdr:row>
      <xdr:rowOff>78757</xdr:rowOff>
    </xdr:from>
    <xdr:ext cx="405111" cy="259045"/>
    <xdr:sp macro="" textlink="">
      <xdr:nvSpPr>
        <xdr:cNvPr id="284" name="n_1aveValue【福祉施設】&#10;有形固定資産減価償却率"/>
        <xdr:cNvSpPr txBox="1"/>
      </xdr:nvSpPr>
      <xdr:spPr>
        <a:xfrm>
          <a:off x="35820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21607</xdr:rowOff>
    </xdr:from>
    <xdr:ext cx="405111" cy="259045"/>
    <xdr:sp macro="" textlink="">
      <xdr:nvSpPr>
        <xdr:cNvPr id="285" name="n_2aveValue【福祉施設】&#10;有形固定資産減価償却率"/>
        <xdr:cNvSpPr txBox="1"/>
      </xdr:nvSpPr>
      <xdr:spPr>
        <a:xfrm>
          <a:off x="27057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168291</xdr:rowOff>
    </xdr:from>
    <xdr:ext cx="405111" cy="259045"/>
    <xdr:sp macro="" textlink="">
      <xdr:nvSpPr>
        <xdr:cNvPr id="286" name="n_3aveValue【福祉施設】&#10;有形固定資産減価償却率"/>
        <xdr:cNvSpPr txBox="1"/>
      </xdr:nvSpPr>
      <xdr:spPr>
        <a:xfrm>
          <a:off x="181674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127652</xdr:rowOff>
    </xdr:from>
    <xdr:ext cx="405111" cy="259045"/>
    <xdr:sp macro="" textlink="">
      <xdr:nvSpPr>
        <xdr:cNvPr id="287" name="n_4aveValue【福祉施設】&#10;有形固定資産減価償却率"/>
        <xdr:cNvSpPr txBox="1"/>
      </xdr:nvSpPr>
      <xdr:spPr>
        <a:xfrm>
          <a:off x="927744" y="13843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27322</xdr:rowOff>
    </xdr:from>
    <xdr:ext cx="405111" cy="259045"/>
    <xdr:sp macro="" textlink="">
      <xdr:nvSpPr>
        <xdr:cNvPr id="288" name="n_4mainValue【福祉施設】&#10;有形固定資産減価償却率"/>
        <xdr:cNvSpPr txBox="1"/>
      </xdr:nvSpPr>
      <xdr:spPr>
        <a:xfrm>
          <a:off x="927744" y="1322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9" name="正方形/長方形 288"/>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0" name="正方形/長方形 289"/>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1" name="正方形/長方形 290"/>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2" name="正方形/長方形 291"/>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3" name="正方形/長方形 292"/>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4" name="正方形/長方形 293"/>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5" name="正方形/長方形 294"/>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6" name="正方形/長方形 295"/>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7" name="テキスト ボックス 296"/>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8" name="直線コネクタ 297"/>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9" name="直線コネクタ 298"/>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0" name="テキスト ボックス 299"/>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1" name="直線コネクタ 300"/>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2" name="テキスト ボックス 301"/>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3" name="直線コネクタ 30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4" name="テキスト ボックス 30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5" name="直線コネクタ 304"/>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6" name="テキスト ボックス 305"/>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7" name="直線コネクタ 306"/>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8" name="テキスト ボックス 307"/>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9" name="直線コネクタ 30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0" name="テキスト ボックス 30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1"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132969</xdr:rowOff>
    </xdr:from>
    <xdr:to>
      <xdr:col>54</xdr:col>
      <xdr:colOff>189865</xdr:colOff>
      <xdr:row>86</xdr:row>
      <xdr:rowOff>103251</xdr:rowOff>
    </xdr:to>
    <xdr:cxnSp macro="">
      <xdr:nvCxnSpPr>
        <xdr:cNvPr id="312" name="直線コネクタ 311"/>
        <xdr:cNvCxnSpPr/>
      </xdr:nvCxnSpPr>
      <xdr:spPr>
        <a:xfrm flipV="1">
          <a:off x="10476865" y="13334619"/>
          <a:ext cx="0" cy="1513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107078</xdr:rowOff>
    </xdr:from>
    <xdr:ext cx="469744" cy="259045"/>
    <xdr:sp macro="" textlink="">
      <xdr:nvSpPr>
        <xdr:cNvPr id="313" name="【福祉施設】&#10;一人当たり面積最小値テキスト"/>
        <xdr:cNvSpPr txBox="1"/>
      </xdr:nvSpPr>
      <xdr:spPr>
        <a:xfrm>
          <a:off x="10515600" y="1485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103251</xdr:rowOff>
    </xdr:from>
    <xdr:to>
      <xdr:col>55</xdr:col>
      <xdr:colOff>88900</xdr:colOff>
      <xdr:row>86</xdr:row>
      <xdr:rowOff>103251</xdr:rowOff>
    </xdr:to>
    <xdr:cxnSp macro="">
      <xdr:nvCxnSpPr>
        <xdr:cNvPr id="314" name="直線コネクタ 313"/>
        <xdr:cNvCxnSpPr/>
      </xdr:nvCxnSpPr>
      <xdr:spPr>
        <a:xfrm>
          <a:off x="10388600" y="1484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79646</xdr:rowOff>
    </xdr:from>
    <xdr:ext cx="469744" cy="259045"/>
    <xdr:sp macro="" textlink="">
      <xdr:nvSpPr>
        <xdr:cNvPr id="315" name="【福祉施設】&#10;一人当たり面積最大値テキスト"/>
        <xdr:cNvSpPr txBox="1"/>
      </xdr:nvSpPr>
      <xdr:spPr>
        <a:xfrm>
          <a:off x="10515600" y="1310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132969</xdr:rowOff>
    </xdr:from>
    <xdr:to>
      <xdr:col>55</xdr:col>
      <xdr:colOff>88900</xdr:colOff>
      <xdr:row>77</xdr:row>
      <xdr:rowOff>132969</xdr:rowOff>
    </xdr:to>
    <xdr:cxnSp macro="">
      <xdr:nvCxnSpPr>
        <xdr:cNvPr id="316" name="直線コネクタ 315"/>
        <xdr:cNvCxnSpPr/>
      </xdr:nvCxnSpPr>
      <xdr:spPr>
        <a:xfrm>
          <a:off x="10388600" y="13334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52215</xdr:rowOff>
    </xdr:from>
    <xdr:ext cx="469744" cy="259045"/>
    <xdr:sp macro="" textlink="">
      <xdr:nvSpPr>
        <xdr:cNvPr id="317" name="【福祉施設】&#10;一人当たり面積平均値テキスト"/>
        <xdr:cNvSpPr txBox="1"/>
      </xdr:nvSpPr>
      <xdr:spPr>
        <a:xfrm>
          <a:off x="10515600" y="14454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73788</xdr:rowOff>
    </xdr:from>
    <xdr:to>
      <xdr:col>55</xdr:col>
      <xdr:colOff>50800</xdr:colOff>
      <xdr:row>85</xdr:row>
      <xdr:rowOff>3938</xdr:rowOff>
    </xdr:to>
    <xdr:sp macro="" textlink="">
      <xdr:nvSpPr>
        <xdr:cNvPr id="318" name="フローチャート: 判断 317"/>
        <xdr:cNvSpPr/>
      </xdr:nvSpPr>
      <xdr:spPr>
        <a:xfrm>
          <a:off x="10426700" y="1447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45213</xdr:rowOff>
    </xdr:from>
    <xdr:to>
      <xdr:col>50</xdr:col>
      <xdr:colOff>165100</xdr:colOff>
      <xdr:row>84</xdr:row>
      <xdr:rowOff>146813</xdr:rowOff>
    </xdr:to>
    <xdr:sp macro="" textlink="">
      <xdr:nvSpPr>
        <xdr:cNvPr id="319" name="フローチャート: 判断 318"/>
        <xdr:cNvSpPr/>
      </xdr:nvSpPr>
      <xdr:spPr>
        <a:xfrm>
          <a:off x="9588500" y="1444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69596</xdr:rowOff>
    </xdr:from>
    <xdr:to>
      <xdr:col>46</xdr:col>
      <xdr:colOff>38100</xdr:colOff>
      <xdr:row>84</xdr:row>
      <xdr:rowOff>171196</xdr:rowOff>
    </xdr:to>
    <xdr:sp macro="" textlink="">
      <xdr:nvSpPr>
        <xdr:cNvPr id="320" name="フローチャート: 判断 319"/>
        <xdr:cNvSpPr/>
      </xdr:nvSpPr>
      <xdr:spPr>
        <a:xfrm>
          <a:off x="8699500" y="14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81407</xdr:rowOff>
    </xdr:from>
    <xdr:to>
      <xdr:col>41</xdr:col>
      <xdr:colOff>101600</xdr:colOff>
      <xdr:row>85</xdr:row>
      <xdr:rowOff>11557</xdr:rowOff>
    </xdr:to>
    <xdr:sp macro="" textlink="">
      <xdr:nvSpPr>
        <xdr:cNvPr id="321" name="フローチャート: 判断 320"/>
        <xdr:cNvSpPr/>
      </xdr:nvSpPr>
      <xdr:spPr>
        <a:xfrm>
          <a:off x="781050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8637</xdr:rowOff>
    </xdr:from>
    <xdr:to>
      <xdr:col>36</xdr:col>
      <xdr:colOff>165100</xdr:colOff>
      <xdr:row>84</xdr:row>
      <xdr:rowOff>110237</xdr:rowOff>
    </xdr:to>
    <xdr:sp macro="" textlink="">
      <xdr:nvSpPr>
        <xdr:cNvPr id="322" name="フローチャート: 判断 321"/>
        <xdr:cNvSpPr/>
      </xdr:nvSpPr>
      <xdr:spPr>
        <a:xfrm>
          <a:off x="6921500" y="14410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3" name="テキスト ボックス 32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4" name="テキスト ボックス 32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5" name="テキスト ボックス 32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6" name="テキスト ボックス 32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7" name="テキスト ボックス 32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85</xdr:row>
      <xdr:rowOff>41021</xdr:rowOff>
    </xdr:from>
    <xdr:to>
      <xdr:col>36</xdr:col>
      <xdr:colOff>165100</xdr:colOff>
      <xdr:row>85</xdr:row>
      <xdr:rowOff>142621</xdr:rowOff>
    </xdr:to>
    <xdr:sp macro="" textlink="">
      <xdr:nvSpPr>
        <xdr:cNvPr id="328" name="楕円 327"/>
        <xdr:cNvSpPr/>
      </xdr:nvSpPr>
      <xdr:spPr>
        <a:xfrm>
          <a:off x="6921500" y="1461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82</xdr:row>
      <xdr:rowOff>163340</xdr:rowOff>
    </xdr:from>
    <xdr:ext cx="469744" cy="259045"/>
    <xdr:sp macro="" textlink="">
      <xdr:nvSpPr>
        <xdr:cNvPr id="329" name="n_1aveValue【福祉施設】&#10;一人当たり面積"/>
        <xdr:cNvSpPr txBox="1"/>
      </xdr:nvSpPr>
      <xdr:spPr>
        <a:xfrm>
          <a:off x="9391727" y="1422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16273</xdr:rowOff>
    </xdr:from>
    <xdr:ext cx="469744" cy="259045"/>
    <xdr:sp macro="" textlink="">
      <xdr:nvSpPr>
        <xdr:cNvPr id="330" name="n_2aveValue【福祉施設】&#10;一人当たり面積"/>
        <xdr:cNvSpPr txBox="1"/>
      </xdr:nvSpPr>
      <xdr:spPr>
        <a:xfrm>
          <a:off x="8515427" y="1424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28084</xdr:rowOff>
    </xdr:from>
    <xdr:ext cx="469744" cy="259045"/>
    <xdr:sp macro="" textlink="">
      <xdr:nvSpPr>
        <xdr:cNvPr id="331" name="n_3aveValue【福祉施設】&#10;一人当たり面積"/>
        <xdr:cNvSpPr txBox="1"/>
      </xdr:nvSpPr>
      <xdr:spPr>
        <a:xfrm>
          <a:off x="7626427" y="1425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126764</xdr:rowOff>
    </xdr:from>
    <xdr:ext cx="469744" cy="259045"/>
    <xdr:sp macro="" textlink="">
      <xdr:nvSpPr>
        <xdr:cNvPr id="332" name="n_4aveValue【福祉施設】&#10;一人当たり面積"/>
        <xdr:cNvSpPr txBox="1"/>
      </xdr:nvSpPr>
      <xdr:spPr>
        <a:xfrm>
          <a:off x="6737427" y="14185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133748</xdr:rowOff>
    </xdr:from>
    <xdr:ext cx="469744" cy="259045"/>
    <xdr:sp macro="" textlink="">
      <xdr:nvSpPr>
        <xdr:cNvPr id="333" name="n_4mainValue【福祉施設】&#10;一人当たり面積"/>
        <xdr:cNvSpPr txBox="1"/>
      </xdr:nvSpPr>
      <xdr:spPr>
        <a:xfrm>
          <a:off x="6737427" y="1470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4" name="正方形/長方形 33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5" name="正方形/長方形 33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6" name="正方形/長方形 33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7" name="正方形/長方形 33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8" name="正方形/長方形 33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9" name="正方形/長方形 33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0" name="正方形/長方形 33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1" name="正方形/長方形 34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2" name="テキスト ボックス 34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3" name="直線コネクタ 34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4" name="テキスト ボックス 34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45" name="直線コネクタ 344"/>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46" name="テキスト ボックス 345"/>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47" name="直線コネクタ 346"/>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48" name="テキスト ボックス 347"/>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49" name="直線コネクタ 348"/>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50" name="テキスト ボックス 349"/>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51" name="直線コネクタ 350"/>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52" name="テキスト ボックス 351"/>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53" name="直線コネクタ 35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54" name="テキスト ボックス 353"/>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5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41911</xdr:rowOff>
    </xdr:from>
    <xdr:to>
      <xdr:col>24</xdr:col>
      <xdr:colOff>62865</xdr:colOff>
      <xdr:row>108</xdr:row>
      <xdr:rowOff>76200</xdr:rowOff>
    </xdr:to>
    <xdr:cxnSp macro="">
      <xdr:nvCxnSpPr>
        <xdr:cNvPr id="356" name="直線コネクタ 355"/>
        <xdr:cNvCxnSpPr/>
      </xdr:nvCxnSpPr>
      <xdr:spPr>
        <a:xfrm flipV="1">
          <a:off x="4634865" y="17186911"/>
          <a:ext cx="0" cy="140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357" name="【市民会館】&#10;有形固定資産減価償却率最小値テキスト"/>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58" name="直線コネクタ 357"/>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160038</xdr:rowOff>
    </xdr:from>
    <xdr:ext cx="405111" cy="259045"/>
    <xdr:sp macro="" textlink="">
      <xdr:nvSpPr>
        <xdr:cNvPr id="359" name="【市民会館】&#10;有形固定資産減価償却率最大値テキスト"/>
        <xdr:cNvSpPr txBox="1"/>
      </xdr:nvSpPr>
      <xdr:spPr>
        <a:xfrm>
          <a:off x="4673600" y="16962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41911</xdr:rowOff>
    </xdr:from>
    <xdr:to>
      <xdr:col>24</xdr:col>
      <xdr:colOff>152400</xdr:colOff>
      <xdr:row>100</xdr:row>
      <xdr:rowOff>41911</xdr:rowOff>
    </xdr:to>
    <xdr:cxnSp macro="">
      <xdr:nvCxnSpPr>
        <xdr:cNvPr id="360" name="直線コネクタ 359"/>
        <xdr:cNvCxnSpPr/>
      </xdr:nvCxnSpPr>
      <xdr:spPr>
        <a:xfrm>
          <a:off x="4546600" y="17186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115840</xdr:rowOff>
    </xdr:from>
    <xdr:ext cx="405111" cy="259045"/>
    <xdr:sp macro="" textlink="">
      <xdr:nvSpPr>
        <xdr:cNvPr id="361" name="【市民会館】&#10;有形固定資産減価償却率平均値テキスト"/>
        <xdr:cNvSpPr txBox="1"/>
      </xdr:nvSpPr>
      <xdr:spPr>
        <a:xfrm>
          <a:off x="4673600" y="176037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137413</xdr:rowOff>
    </xdr:from>
    <xdr:to>
      <xdr:col>24</xdr:col>
      <xdr:colOff>114300</xdr:colOff>
      <xdr:row>103</xdr:row>
      <xdr:rowOff>67563</xdr:rowOff>
    </xdr:to>
    <xdr:sp macro="" textlink="">
      <xdr:nvSpPr>
        <xdr:cNvPr id="362" name="フローチャート: 判断 361"/>
        <xdr:cNvSpPr/>
      </xdr:nvSpPr>
      <xdr:spPr>
        <a:xfrm>
          <a:off x="4584700" y="1762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87122</xdr:rowOff>
    </xdr:from>
    <xdr:to>
      <xdr:col>20</xdr:col>
      <xdr:colOff>38100</xdr:colOff>
      <xdr:row>103</xdr:row>
      <xdr:rowOff>17272</xdr:rowOff>
    </xdr:to>
    <xdr:sp macro="" textlink="">
      <xdr:nvSpPr>
        <xdr:cNvPr id="363" name="フローチャート: 判断 362"/>
        <xdr:cNvSpPr/>
      </xdr:nvSpPr>
      <xdr:spPr>
        <a:xfrm>
          <a:off x="3746500" y="17575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102</xdr:row>
      <xdr:rowOff>9398</xdr:rowOff>
    </xdr:from>
    <xdr:to>
      <xdr:col>15</xdr:col>
      <xdr:colOff>101600</xdr:colOff>
      <xdr:row>102</xdr:row>
      <xdr:rowOff>110998</xdr:rowOff>
    </xdr:to>
    <xdr:sp macro="" textlink="">
      <xdr:nvSpPr>
        <xdr:cNvPr id="364" name="フローチャート: 判断 363"/>
        <xdr:cNvSpPr/>
      </xdr:nvSpPr>
      <xdr:spPr>
        <a:xfrm>
          <a:off x="2857500" y="1749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102</xdr:row>
      <xdr:rowOff>20828</xdr:rowOff>
    </xdr:from>
    <xdr:to>
      <xdr:col>10</xdr:col>
      <xdr:colOff>165100</xdr:colOff>
      <xdr:row>102</xdr:row>
      <xdr:rowOff>122428</xdr:rowOff>
    </xdr:to>
    <xdr:sp macro="" textlink="">
      <xdr:nvSpPr>
        <xdr:cNvPr id="365" name="フローチャート: 判断 364"/>
        <xdr:cNvSpPr/>
      </xdr:nvSpPr>
      <xdr:spPr>
        <a:xfrm>
          <a:off x="1968500" y="17508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99</xdr:row>
      <xdr:rowOff>89408</xdr:rowOff>
    </xdr:from>
    <xdr:to>
      <xdr:col>6</xdr:col>
      <xdr:colOff>38100</xdr:colOff>
      <xdr:row>100</xdr:row>
      <xdr:rowOff>19558</xdr:rowOff>
    </xdr:to>
    <xdr:sp macro="" textlink="">
      <xdr:nvSpPr>
        <xdr:cNvPr id="366" name="フローチャート: 判断 365"/>
        <xdr:cNvSpPr/>
      </xdr:nvSpPr>
      <xdr:spPr>
        <a:xfrm>
          <a:off x="1079500" y="17062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67" name="テキスト ボックス 36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68" name="テキスト ボックス 36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69" name="テキスト ボックス 36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0" name="テキスト ボックス 36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1" name="テキスト ボックス 37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105</xdr:row>
      <xdr:rowOff>119126</xdr:rowOff>
    </xdr:from>
    <xdr:to>
      <xdr:col>6</xdr:col>
      <xdr:colOff>38100</xdr:colOff>
      <xdr:row>106</xdr:row>
      <xdr:rowOff>49276</xdr:rowOff>
    </xdr:to>
    <xdr:sp macro="" textlink="">
      <xdr:nvSpPr>
        <xdr:cNvPr id="372" name="楕円 371"/>
        <xdr:cNvSpPr/>
      </xdr:nvSpPr>
      <xdr:spPr>
        <a:xfrm>
          <a:off x="1079500" y="1812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101</xdr:row>
      <xdr:rowOff>33799</xdr:rowOff>
    </xdr:from>
    <xdr:ext cx="405111" cy="259045"/>
    <xdr:sp macro="" textlink="">
      <xdr:nvSpPr>
        <xdr:cNvPr id="373" name="n_1aveValue【市民会館】&#10;有形固定資産減価償却率"/>
        <xdr:cNvSpPr txBox="1"/>
      </xdr:nvSpPr>
      <xdr:spPr>
        <a:xfrm>
          <a:off x="3582044" y="17350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127525</xdr:rowOff>
    </xdr:from>
    <xdr:ext cx="405111" cy="259045"/>
    <xdr:sp macro="" textlink="">
      <xdr:nvSpPr>
        <xdr:cNvPr id="374" name="n_2aveValue【市民会館】&#10;有形固定資産減価償却率"/>
        <xdr:cNvSpPr txBox="1"/>
      </xdr:nvSpPr>
      <xdr:spPr>
        <a:xfrm>
          <a:off x="2705744" y="17272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138955</xdr:rowOff>
    </xdr:from>
    <xdr:ext cx="405111" cy="259045"/>
    <xdr:sp macro="" textlink="">
      <xdr:nvSpPr>
        <xdr:cNvPr id="375" name="n_3aveValue【市民会館】&#10;有形固定資産減価償却率"/>
        <xdr:cNvSpPr txBox="1"/>
      </xdr:nvSpPr>
      <xdr:spPr>
        <a:xfrm>
          <a:off x="1816744" y="17283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98</xdr:row>
      <xdr:rowOff>36085</xdr:rowOff>
    </xdr:from>
    <xdr:ext cx="405111" cy="259045"/>
    <xdr:sp macro="" textlink="">
      <xdr:nvSpPr>
        <xdr:cNvPr id="376" name="n_4aveValue【市民会館】&#10;有形固定資産減価償却率"/>
        <xdr:cNvSpPr txBox="1"/>
      </xdr:nvSpPr>
      <xdr:spPr>
        <a:xfrm>
          <a:off x="927744" y="16838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40403</xdr:rowOff>
    </xdr:from>
    <xdr:ext cx="405111" cy="259045"/>
    <xdr:sp macro="" textlink="">
      <xdr:nvSpPr>
        <xdr:cNvPr id="377" name="n_4mainValue【市民会館】&#10;有形固定資産減価償却率"/>
        <xdr:cNvSpPr txBox="1"/>
      </xdr:nvSpPr>
      <xdr:spPr>
        <a:xfrm>
          <a:off x="927744" y="1821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78" name="正方形/長方形 37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9" name="正方形/長方形 37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0" name="正方形/長方形 37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1" name="正方形/長方形 38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2" name="正方形/長方形 38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3" name="正方形/長方形 38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4" name="正方形/長方形 38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5" name="正方形/長方形 38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86" name="テキスト ボックス 38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87" name="直線コネクタ 38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88" name="直線コネクタ 387"/>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89" name="テキスト ボックス 388"/>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90" name="直線コネクタ 389"/>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91" name="テキスト ボックス 390"/>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92" name="直線コネクタ 391"/>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93" name="テキスト ボックス 392"/>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94" name="直線コネクタ 393"/>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95" name="テキスト ボックス 394"/>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96" name="直線コネクタ 39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97" name="テキスト ボックス 39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121005</xdr:rowOff>
    </xdr:from>
    <xdr:to>
      <xdr:col>54</xdr:col>
      <xdr:colOff>189865</xdr:colOff>
      <xdr:row>108</xdr:row>
      <xdr:rowOff>48310</xdr:rowOff>
    </xdr:to>
    <xdr:cxnSp macro="">
      <xdr:nvCxnSpPr>
        <xdr:cNvPr id="399" name="直線コネクタ 398"/>
        <xdr:cNvCxnSpPr/>
      </xdr:nvCxnSpPr>
      <xdr:spPr>
        <a:xfrm flipV="1">
          <a:off x="10476865" y="17094555"/>
          <a:ext cx="0" cy="1470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52137</xdr:rowOff>
    </xdr:from>
    <xdr:ext cx="469744" cy="259045"/>
    <xdr:sp macro="" textlink="">
      <xdr:nvSpPr>
        <xdr:cNvPr id="400" name="【市民会館】&#10;一人当たり面積最小値テキスト"/>
        <xdr:cNvSpPr txBox="1"/>
      </xdr:nvSpPr>
      <xdr:spPr>
        <a:xfrm>
          <a:off x="10515600" y="1856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48310</xdr:rowOff>
    </xdr:from>
    <xdr:to>
      <xdr:col>55</xdr:col>
      <xdr:colOff>88900</xdr:colOff>
      <xdr:row>108</xdr:row>
      <xdr:rowOff>48310</xdr:rowOff>
    </xdr:to>
    <xdr:cxnSp macro="">
      <xdr:nvCxnSpPr>
        <xdr:cNvPr id="401" name="直線コネクタ 400"/>
        <xdr:cNvCxnSpPr/>
      </xdr:nvCxnSpPr>
      <xdr:spPr>
        <a:xfrm>
          <a:off x="10388600" y="1856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67682</xdr:rowOff>
    </xdr:from>
    <xdr:ext cx="469744" cy="259045"/>
    <xdr:sp macro="" textlink="">
      <xdr:nvSpPr>
        <xdr:cNvPr id="402" name="【市民会館】&#10;一人当たり面積最大値テキスト"/>
        <xdr:cNvSpPr txBox="1"/>
      </xdr:nvSpPr>
      <xdr:spPr>
        <a:xfrm>
          <a:off x="10515600" y="1686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121005</xdr:rowOff>
    </xdr:from>
    <xdr:to>
      <xdr:col>55</xdr:col>
      <xdr:colOff>88900</xdr:colOff>
      <xdr:row>99</xdr:row>
      <xdr:rowOff>121005</xdr:rowOff>
    </xdr:to>
    <xdr:cxnSp macro="">
      <xdr:nvCxnSpPr>
        <xdr:cNvPr id="403" name="直線コネクタ 402"/>
        <xdr:cNvCxnSpPr/>
      </xdr:nvCxnSpPr>
      <xdr:spPr>
        <a:xfrm>
          <a:off x="10388600" y="1709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103040</xdr:rowOff>
    </xdr:from>
    <xdr:ext cx="469744" cy="259045"/>
    <xdr:sp macro="" textlink="">
      <xdr:nvSpPr>
        <xdr:cNvPr id="404" name="【市民会館】&#10;一人当たり面積平均値テキスト"/>
        <xdr:cNvSpPr txBox="1"/>
      </xdr:nvSpPr>
      <xdr:spPr>
        <a:xfrm>
          <a:off x="10515600" y="18105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124613</xdr:rowOff>
    </xdr:from>
    <xdr:to>
      <xdr:col>55</xdr:col>
      <xdr:colOff>50800</xdr:colOff>
      <xdr:row>106</xdr:row>
      <xdr:rowOff>54763</xdr:rowOff>
    </xdr:to>
    <xdr:sp macro="" textlink="">
      <xdr:nvSpPr>
        <xdr:cNvPr id="405" name="フローチャート: 判断 404"/>
        <xdr:cNvSpPr/>
      </xdr:nvSpPr>
      <xdr:spPr>
        <a:xfrm>
          <a:off x="10426700" y="18126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99467</xdr:rowOff>
    </xdr:from>
    <xdr:to>
      <xdr:col>50</xdr:col>
      <xdr:colOff>165100</xdr:colOff>
      <xdr:row>106</xdr:row>
      <xdr:rowOff>29617</xdr:rowOff>
    </xdr:to>
    <xdr:sp macro="" textlink="">
      <xdr:nvSpPr>
        <xdr:cNvPr id="406" name="フローチャート: 判断 405"/>
        <xdr:cNvSpPr/>
      </xdr:nvSpPr>
      <xdr:spPr>
        <a:xfrm>
          <a:off x="9588500" y="1810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118669</xdr:rowOff>
    </xdr:from>
    <xdr:to>
      <xdr:col>46</xdr:col>
      <xdr:colOff>38100</xdr:colOff>
      <xdr:row>106</xdr:row>
      <xdr:rowOff>48819</xdr:rowOff>
    </xdr:to>
    <xdr:sp macro="" textlink="">
      <xdr:nvSpPr>
        <xdr:cNvPr id="407" name="フローチャート: 判断 406"/>
        <xdr:cNvSpPr/>
      </xdr:nvSpPr>
      <xdr:spPr>
        <a:xfrm>
          <a:off x="8699500" y="18120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1169</xdr:rowOff>
    </xdr:from>
    <xdr:to>
      <xdr:col>41</xdr:col>
      <xdr:colOff>101600</xdr:colOff>
      <xdr:row>106</xdr:row>
      <xdr:rowOff>102769</xdr:rowOff>
    </xdr:to>
    <xdr:sp macro="" textlink="">
      <xdr:nvSpPr>
        <xdr:cNvPr id="408" name="フローチャート: 判断 407"/>
        <xdr:cNvSpPr/>
      </xdr:nvSpPr>
      <xdr:spPr>
        <a:xfrm>
          <a:off x="7810500" y="18174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166218</xdr:rowOff>
    </xdr:from>
    <xdr:to>
      <xdr:col>36</xdr:col>
      <xdr:colOff>165100</xdr:colOff>
      <xdr:row>107</xdr:row>
      <xdr:rowOff>96368</xdr:rowOff>
    </xdr:to>
    <xdr:sp macro="" textlink="">
      <xdr:nvSpPr>
        <xdr:cNvPr id="409" name="フローチャート: 判断 408"/>
        <xdr:cNvSpPr/>
      </xdr:nvSpPr>
      <xdr:spPr>
        <a:xfrm>
          <a:off x="6921500" y="1833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10" name="テキスト ボックス 40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11" name="テキスト ボックス 41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12" name="テキスト ボックス 41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13" name="テキスト ボックス 41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14" name="テキスト ボックス 41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107</xdr:row>
      <xdr:rowOff>121413</xdr:rowOff>
    </xdr:from>
    <xdr:to>
      <xdr:col>36</xdr:col>
      <xdr:colOff>165100</xdr:colOff>
      <xdr:row>108</xdr:row>
      <xdr:rowOff>51563</xdr:rowOff>
    </xdr:to>
    <xdr:sp macro="" textlink="">
      <xdr:nvSpPr>
        <xdr:cNvPr id="415" name="楕円 414"/>
        <xdr:cNvSpPr/>
      </xdr:nvSpPr>
      <xdr:spPr>
        <a:xfrm>
          <a:off x="6921500" y="1846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104</xdr:row>
      <xdr:rowOff>46144</xdr:rowOff>
    </xdr:from>
    <xdr:ext cx="469744" cy="259045"/>
    <xdr:sp macro="" textlink="">
      <xdr:nvSpPr>
        <xdr:cNvPr id="416" name="n_1aveValue【市民会館】&#10;一人当たり面積"/>
        <xdr:cNvSpPr txBox="1"/>
      </xdr:nvSpPr>
      <xdr:spPr>
        <a:xfrm>
          <a:off x="9391727" y="1787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65346</xdr:rowOff>
    </xdr:from>
    <xdr:ext cx="469744" cy="259045"/>
    <xdr:sp macro="" textlink="">
      <xdr:nvSpPr>
        <xdr:cNvPr id="417" name="n_2aveValue【市民会館】&#10;一人当たり面積"/>
        <xdr:cNvSpPr txBox="1"/>
      </xdr:nvSpPr>
      <xdr:spPr>
        <a:xfrm>
          <a:off x="8515427" y="17896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119296</xdr:rowOff>
    </xdr:from>
    <xdr:ext cx="469744" cy="259045"/>
    <xdr:sp macro="" textlink="">
      <xdr:nvSpPr>
        <xdr:cNvPr id="418" name="n_3aveValue【市民会館】&#10;一人当たり面積"/>
        <xdr:cNvSpPr txBox="1"/>
      </xdr:nvSpPr>
      <xdr:spPr>
        <a:xfrm>
          <a:off x="7626427" y="17950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112895</xdr:rowOff>
    </xdr:from>
    <xdr:ext cx="469744" cy="259045"/>
    <xdr:sp macro="" textlink="">
      <xdr:nvSpPr>
        <xdr:cNvPr id="419" name="n_4aveValue【市民会館】&#10;一人当たり面積"/>
        <xdr:cNvSpPr txBox="1"/>
      </xdr:nvSpPr>
      <xdr:spPr>
        <a:xfrm>
          <a:off x="6737427" y="1811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42690</xdr:rowOff>
    </xdr:from>
    <xdr:ext cx="469744" cy="259045"/>
    <xdr:sp macro="" textlink="">
      <xdr:nvSpPr>
        <xdr:cNvPr id="420" name="n_4mainValue【市民会館】&#10;一人当たり面積"/>
        <xdr:cNvSpPr txBox="1"/>
      </xdr:nvSpPr>
      <xdr:spPr>
        <a:xfrm>
          <a:off x="6737427" y="1855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21" name="正方形/長方形 42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22" name="正方形/長方形 42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23" name="正方形/長方形 42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24" name="正方形/長方形 42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25" name="正方形/長方形 42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6" name="正方形/長方形 42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7" name="正方形/長方形 42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8" name="正方形/長方形 42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9" name="テキスト ボックス 42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30" name="直線コネクタ 42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31" name="テキスト ボックス 43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32" name="直線コネクタ 431"/>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33" name="テキスト ボックス 432"/>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34" name="直線コネクタ 433"/>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35" name="テキスト ボックス 434"/>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36" name="直線コネクタ 435"/>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7" name="テキスト ボックス 436"/>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8" name="直線コネクタ 437"/>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9" name="テキスト ボックス 438"/>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40" name="直線コネクタ 439"/>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41" name="テキスト ボックス 440"/>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42" name="直線コネクタ 441"/>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43" name="テキスト ボックス 442"/>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44" name="直線コネクタ 44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45"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33746</xdr:rowOff>
    </xdr:from>
    <xdr:to>
      <xdr:col>85</xdr:col>
      <xdr:colOff>126364</xdr:colOff>
      <xdr:row>42</xdr:row>
      <xdr:rowOff>92528</xdr:rowOff>
    </xdr:to>
    <xdr:cxnSp macro="">
      <xdr:nvCxnSpPr>
        <xdr:cNvPr id="446" name="直線コネクタ 445"/>
        <xdr:cNvCxnSpPr/>
      </xdr:nvCxnSpPr>
      <xdr:spPr>
        <a:xfrm flipV="1">
          <a:off x="16318864" y="5691596"/>
          <a:ext cx="0" cy="160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47"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48" name="直線コネクタ 447"/>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151873</xdr:rowOff>
    </xdr:from>
    <xdr:ext cx="340478" cy="259045"/>
    <xdr:sp macro="" textlink="">
      <xdr:nvSpPr>
        <xdr:cNvPr id="449" name="【一般廃棄物処理施設】&#10;有形固定資産減価償却率最大値テキスト"/>
        <xdr:cNvSpPr txBox="1"/>
      </xdr:nvSpPr>
      <xdr:spPr>
        <a:xfrm>
          <a:off x="16357600" y="54668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33746</xdr:rowOff>
    </xdr:from>
    <xdr:to>
      <xdr:col>86</xdr:col>
      <xdr:colOff>25400</xdr:colOff>
      <xdr:row>33</xdr:row>
      <xdr:rowOff>33746</xdr:rowOff>
    </xdr:to>
    <xdr:cxnSp macro="">
      <xdr:nvCxnSpPr>
        <xdr:cNvPr id="450" name="直線コネクタ 449"/>
        <xdr:cNvCxnSpPr/>
      </xdr:nvCxnSpPr>
      <xdr:spPr>
        <a:xfrm>
          <a:off x="16230600" y="5691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8726</xdr:rowOff>
    </xdr:from>
    <xdr:ext cx="405111" cy="259045"/>
    <xdr:sp macro="" textlink="">
      <xdr:nvSpPr>
        <xdr:cNvPr id="451" name="【一般廃棄物処理施設】&#10;有形固定資産減価償却率平均値テキスト"/>
        <xdr:cNvSpPr txBox="1"/>
      </xdr:nvSpPr>
      <xdr:spPr>
        <a:xfrm>
          <a:off x="16357600" y="65238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30299</xdr:rowOff>
    </xdr:from>
    <xdr:to>
      <xdr:col>85</xdr:col>
      <xdr:colOff>177800</xdr:colOff>
      <xdr:row>38</xdr:row>
      <xdr:rowOff>131899</xdr:rowOff>
    </xdr:to>
    <xdr:sp macro="" textlink="">
      <xdr:nvSpPr>
        <xdr:cNvPr id="452" name="フローチャート: 判断 451"/>
        <xdr:cNvSpPr/>
      </xdr:nvSpPr>
      <xdr:spPr>
        <a:xfrm>
          <a:off x="162687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157661</xdr:rowOff>
    </xdr:from>
    <xdr:to>
      <xdr:col>81</xdr:col>
      <xdr:colOff>101600</xdr:colOff>
      <xdr:row>38</xdr:row>
      <xdr:rowOff>87812</xdr:rowOff>
    </xdr:to>
    <xdr:sp macro="" textlink="">
      <xdr:nvSpPr>
        <xdr:cNvPr id="453" name="フローチャート: 判断 452"/>
        <xdr:cNvSpPr/>
      </xdr:nvSpPr>
      <xdr:spPr>
        <a:xfrm>
          <a:off x="15430500"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54" name="フローチャート: 判断 453"/>
        <xdr:cNvSpPr/>
      </xdr:nvSpPr>
      <xdr:spPr>
        <a:xfrm>
          <a:off x="14541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44994</xdr:rowOff>
    </xdr:from>
    <xdr:to>
      <xdr:col>72</xdr:col>
      <xdr:colOff>38100</xdr:colOff>
      <xdr:row>38</xdr:row>
      <xdr:rowOff>146594</xdr:rowOff>
    </xdr:to>
    <xdr:sp macro="" textlink="">
      <xdr:nvSpPr>
        <xdr:cNvPr id="455" name="フローチャート: 判断 454"/>
        <xdr:cNvSpPr/>
      </xdr:nvSpPr>
      <xdr:spPr>
        <a:xfrm>
          <a:off x="13652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103777</xdr:rowOff>
    </xdr:from>
    <xdr:to>
      <xdr:col>67</xdr:col>
      <xdr:colOff>101600</xdr:colOff>
      <xdr:row>39</xdr:row>
      <xdr:rowOff>33927</xdr:rowOff>
    </xdr:to>
    <xdr:sp macro="" textlink="">
      <xdr:nvSpPr>
        <xdr:cNvPr id="456" name="フローチャート: 判断 455"/>
        <xdr:cNvSpPr/>
      </xdr:nvSpPr>
      <xdr:spPr>
        <a:xfrm>
          <a:off x="12763500" y="661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57" name="テキスト ボックス 45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8" name="テキスト ボックス 45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9" name="テキスト ボックス 45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60" name="テキスト ボックス 45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61" name="テキスト ボックス 46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138067</xdr:rowOff>
    </xdr:from>
    <xdr:to>
      <xdr:col>67</xdr:col>
      <xdr:colOff>101600</xdr:colOff>
      <xdr:row>37</xdr:row>
      <xdr:rowOff>68217</xdr:rowOff>
    </xdr:to>
    <xdr:sp macro="" textlink="">
      <xdr:nvSpPr>
        <xdr:cNvPr id="462" name="楕円 461"/>
        <xdr:cNvSpPr/>
      </xdr:nvSpPr>
      <xdr:spPr>
        <a:xfrm>
          <a:off x="12763500" y="63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104338</xdr:rowOff>
    </xdr:from>
    <xdr:ext cx="405111" cy="259045"/>
    <xdr:sp macro="" textlink="">
      <xdr:nvSpPr>
        <xdr:cNvPr id="463" name="n_1aveValue【一般廃棄物処理施設】&#10;有形固定資産減価償却率"/>
        <xdr:cNvSpPr txBox="1"/>
      </xdr:nvSpPr>
      <xdr:spPr>
        <a:xfrm>
          <a:off x="15266044" y="627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64" name="n_2aveValue【一般廃棄物処理施設】&#10;有形固定資産減価償却率"/>
        <xdr:cNvSpPr txBox="1"/>
      </xdr:nvSpPr>
      <xdr:spPr>
        <a:xfrm>
          <a:off x="14389744" y="6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163121</xdr:rowOff>
    </xdr:from>
    <xdr:ext cx="405111" cy="259045"/>
    <xdr:sp macro="" textlink="">
      <xdr:nvSpPr>
        <xdr:cNvPr id="465" name="n_3aveValue【一般廃棄物処理施設】&#10;有形固定資産減価償却率"/>
        <xdr:cNvSpPr txBox="1"/>
      </xdr:nvSpPr>
      <xdr:spPr>
        <a:xfrm>
          <a:off x="13500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25054</xdr:rowOff>
    </xdr:from>
    <xdr:ext cx="405111" cy="259045"/>
    <xdr:sp macro="" textlink="">
      <xdr:nvSpPr>
        <xdr:cNvPr id="466" name="n_4aveValue【一般廃棄物処理施設】&#10;有形固定資産減価償却率"/>
        <xdr:cNvSpPr txBox="1"/>
      </xdr:nvSpPr>
      <xdr:spPr>
        <a:xfrm>
          <a:off x="12611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84744</xdr:rowOff>
    </xdr:from>
    <xdr:ext cx="405111" cy="259045"/>
    <xdr:sp macro="" textlink="">
      <xdr:nvSpPr>
        <xdr:cNvPr id="467" name="n_4mainValue【一般廃棄物処理施設】&#10;有形固定資産減価償却率"/>
        <xdr:cNvSpPr txBox="1"/>
      </xdr:nvSpPr>
      <xdr:spPr>
        <a:xfrm>
          <a:off x="126117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8" name="正方形/長方形 46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9" name="正方形/長方形 46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0" name="正方形/長方形 46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1" name="正方形/長方形 47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2" name="正方形/長方形 47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3" name="正方形/長方形 47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4" name="正方形/長方形 47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5" name="正方形/長方形 47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6" name="テキスト ボックス 47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7" name="直線コネクタ 47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78" name="直線コネクタ 477"/>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79" name="テキスト ボックス 478"/>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80" name="直線コネクタ 479"/>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81" name="テキスト ボックス 480"/>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82" name="直線コネクタ 481"/>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83" name="テキスト ボックス 482"/>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84" name="直線コネクタ 483"/>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85" name="テキスト ボックス 484"/>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86" name="直線コネクタ 485"/>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87" name="テキスト ボックス 486"/>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88" name="直線コネクタ 487"/>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89" name="テキスト ボックス 488"/>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90" name="直線コネクタ 48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91" name="テキスト ボックス 490"/>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92"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2531</xdr:rowOff>
    </xdr:from>
    <xdr:to>
      <xdr:col>116</xdr:col>
      <xdr:colOff>62864</xdr:colOff>
      <xdr:row>42</xdr:row>
      <xdr:rowOff>92407</xdr:rowOff>
    </xdr:to>
    <xdr:cxnSp macro="">
      <xdr:nvCxnSpPr>
        <xdr:cNvPr id="493" name="直線コネクタ 492"/>
        <xdr:cNvCxnSpPr/>
      </xdr:nvCxnSpPr>
      <xdr:spPr>
        <a:xfrm flipV="1">
          <a:off x="22160864" y="5831831"/>
          <a:ext cx="0" cy="1461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96234</xdr:rowOff>
    </xdr:from>
    <xdr:ext cx="378565" cy="259045"/>
    <xdr:sp macro="" textlink="">
      <xdr:nvSpPr>
        <xdr:cNvPr id="494" name="【一般廃棄物処理施設】&#10;一人当たり有形固定資産（償却資産）額最小値テキスト"/>
        <xdr:cNvSpPr txBox="1"/>
      </xdr:nvSpPr>
      <xdr:spPr>
        <a:xfrm>
          <a:off x="22199600" y="7297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92407</xdr:rowOff>
    </xdr:from>
    <xdr:to>
      <xdr:col>116</xdr:col>
      <xdr:colOff>152400</xdr:colOff>
      <xdr:row>42</xdr:row>
      <xdr:rowOff>92407</xdr:rowOff>
    </xdr:to>
    <xdr:cxnSp macro="">
      <xdr:nvCxnSpPr>
        <xdr:cNvPr id="495" name="直線コネクタ 494"/>
        <xdr:cNvCxnSpPr/>
      </xdr:nvCxnSpPr>
      <xdr:spPr>
        <a:xfrm>
          <a:off x="22072600" y="729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120658</xdr:rowOff>
    </xdr:from>
    <xdr:ext cx="690189" cy="259045"/>
    <xdr:sp macro="" textlink="">
      <xdr:nvSpPr>
        <xdr:cNvPr id="496" name="【一般廃棄物処理施設】&#10;一人当たり有形固定資産（償却資産）額最大値テキスト"/>
        <xdr:cNvSpPr txBox="1"/>
      </xdr:nvSpPr>
      <xdr:spPr>
        <a:xfrm>
          <a:off x="22199600" y="56070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2531</xdr:rowOff>
    </xdr:from>
    <xdr:to>
      <xdr:col>116</xdr:col>
      <xdr:colOff>152400</xdr:colOff>
      <xdr:row>34</xdr:row>
      <xdr:rowOff>2531</xdr:rowOff>
    </xdr:to>
    <xdr:cxnSp macro="">
      <xdr:nvCxnSpPr>
        <xdr:cNvPr id="497" name="直線コネクタ 496"/>
        <xdr:cNvCxnSpPr/>
      </xdr:nvCxnSpPr>
      <xdr:spPr>
        <a:xfrm>
          <a:off x="22072600" y="5831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20400</xdr:rowOff>
    </xdr:from>
    <xdr:ext cx="599010" cy="259045"/>
    <xdr:sp macro="" textlink="">
      <xdr:nvSpPr>
        <xdr:cNvPr id="498" name="【一般廃棄物処理施設】&#10;一人当たり有形固定資産（償却資産）額平均値テキスト"/>
        <xdr:cNvSpPr txBox="1"/>
      </xdr:nvSpPr>
      <xdr:spPr>
        <a:xfrm>
          <a:off x="22199600" y="70498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41973</xdr:rowOff>
    </xdr:from>
    <xdr:to>
      <xdr:col>116</xdr:col>
      <xdr:colOff>114300</xdr:colOff>
      <xdr:row>41</xdr:row>
      <xdr:rowOff>143573</xdr:rowOff>
    </xdr:to>
    <xdr:sp macro="" textlink="">
      <xdr:nvSpPr>
        <xdr:cNvPr id="499" name="フローチャート: 判断 498"/>
        <xdr:cNvSpPr/>
      </xdr:nvSpPr>
      <xdr:spPr>
        <a:xfrm>
          <a:off x="22110700" y="707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49291</xdr:rowOff>
    </xdr:from>
    <xdr:to>
      <xdr:col>112</xdr:col>
      <xdr:colOff>38100</xdr:colOff>
      <xdr:row>41</xdr:row>
      <xdr:rowOff>150891</xdr:rowOff>
    </xdr:to>
    <xdr:sp macro="" textlink="">
      <xdr:nvSpPr>
        <xdr:cNvPr id="500" name="フローチャート: 判断 499"/>
        <xdr:cNvSpPr/>
      </xdr:nvSpPr>
      <xdr:spPr>
        <a:xfrm>
          <a:off x="21272500" y="7078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61513</xdr:rowOff>
    </xdr:from>
    <xdr:to>
      <xdr:col>107</xdr:col>
      <xdr:colOff>101600</xdr:colOff>
      <xdr:row>41</xdr:row>
      <xdr:rowOff>163113</xdr:rowOff>
    </xdr:to>
    <xdr:sp macro="" textlink="">
      <xdr:nvSpPr>
        <xdr:cNvPr id="501" name="フローチャート: 判断 500"/>
        <xdr:cNvSpPr/>
      </xdr:nvSpPr>
      <xdr:spPr>
        <a:xfrm>
          <a:off x="20383500" y="7090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10958</xdr:rowOff>
    </xdr:from>
    <xdr:to>
      <xdr:col>102</xdr:col>
      <xdr:colOff>165100</xdr:colOff>
      <xdr:row>41</xdr:row>
      <xdr:rowOff>112558</xdr:rowOff>
    </xdr:to>
    <xdr:sp macro="" textlink="">
      <xdr:nvSpPr>
        <xdr:cNvPr id="502" name="フローチャート: 判断 501"/>
        <xdr:cNvSpPr/>
      </xdr:nvSpPr>
      <xdr:spPr>
        <a:xfrm>
          <a:off x="19494500" y="704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169489</xdr:rowOff>
    </xdr:from>
    <xdr:to>
      <xdr:col>98</xdr:col>
      <xdr:colOff>38100</xdr:colOff>
      <xdr:row>41</xdr:row>
      <xdr:rowOff>99639</xdr:rowOff>
    </xdr:to>
    <xdr:sp macro="" textlink="">
      <xdr:nvSpPr>
        <xdr:cNvPr id="503" name="フローチャート: 判断 502"/>
        <xdr:cNvSpPr/>
      </xdr:nvSpPr>
      <xdr:spPr>
        <a:xfrm>
          <a:off x="18605500" y="7027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04" name="テキスト ボックス 50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05" name="テキスト ボックス 50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06" name="テキスト ボックス 50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07" name="テキスト ボックス 50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8" name="テキスト ボックス 50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41</xdr:row>
      <xdr:rowOff>111819</xdr:rowOff>
    </xdr:from>
    <xdr:to>
      <xdr:col>98</xdr:col>
      <xdr:colOff>38100</xdr:colOff>
      <xdr:row>42</xdr:row>
      <xdr:rowOff>41969</xdr:rowOff>
    </xdr:to>
    <xdr:sp macro="" textlink="">
      <xdr:nvSpPr>
        <xdr:cNvPr id="509" name="楕円 508"/>
        <xdr:cNvSpPr/>
      </xdr:nvSpPr>
      <xdr:spPr>
        <a:xfrm>
          <a:off x="18605500" y="714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167418</xdr:rowOff>
    </xdr:from>
    <xdr:ext cx="599010" cy="259045"/>
    <xdr:sp macro="" textlink="">
      <xdr:nvSpPr>
        <xdr:cNvPr id="510" name="n_1aveValue【一般廃棄物処理施設】&#10;一人当たり有形固定資産（償却資産）額"/>
        <xdr:cNvSpPr txBox="1"/>
      </xdr:nvSpPr>
      <xdr:spPr>
        <a:xfrm>
          <a:off x="21011095" y="685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8190</xdr:rowOff>
    </xdr:from>
    <xdr:ext cx="599010" cy="259045"/>
    <xdr:sp macro="" textlink="">
      <xdr:nvSpPr>
        <xdr:cNvPr id="511" name="n_2aveValue【一般廃棄物処理施設】&#10;一人当たり有形固定資産（償却資産）額"/>
        <xdr:cNvSpPr txBox="1"/>
      </xdr:nvSpPr>
      <xdr:spPr>
        <a:xfrm>
          <a:off x="20134795" y="6866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129085</xdr:rowOff>
    </xdr:from>
    <xdr:ext cx="599010" cy="259045"/>
    <xdr:sp macro="" textlink="">
      <xdr:nvSpPr>
        <xdr:cNvPr id="512" name="n_3aveValue【一般廃棄物処理施設】&#10;一人当たり有形固定資産（償却資産）額"/>
        <xdr:cNvSpPr txBox="1"/>
      </xdr:nvSpPr>
      <xdr:spPr>
        <a:xfrm>
          <a:off x="19245795" y="6815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116166</xdr:rowOff>
    </xdr:from>
    <xdr:ext cx="599010" cy="259045"/>
    <xdr:sp macro="" textlink="">
      <xdr:nvSpPr>
        <xdr:cNvPr id="513" name="n_4aveValue【一般廃棄物処理施設】&#10;一人当たり有形固定資産（償却資産）額"/>
        <xdr:cNvSpPr txBox="1"/>
      </xdr:nvSpPr>
      <xdr:spPr>
        <a:xfrm>
          <a:off x="18356795" y="6802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33096</xdr:rowOff>
    </xdr:from>
    <xdr:ext cx="534377" cy="259045"/>
    <xdr:sp macro="" textlink="">
      <xdr:nvSpPr>
        <xdr:cNvPr id="514" name="n_4mainValue【一般廃棄物処理施設】&#10;一人当たり有形固定資産（償却資産）額"/>
        <xdr:cNvSpPr txBox="1"/>
      </xdr:nvSpPr>
      <xdr:spPr>
        <a:xfrm>
          <a:off x="18389111" y="723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5" name="正方形/長方形 5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6" name="正方形/長方形 5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7" name="正方形/長方形 5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8" name="正方形/長方形 5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9" name="正方形/長方形 5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20" name="正方形/長方形 5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1" name="正方形/長方形 5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2" name="正方形/長方形 521"/>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23" name="正方形/長方形 52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24" name="正方形/長方形 52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5" name="正方形/長方形 52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6" name="正方形/長方形 52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7" name="正方形/長方形 52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8" name="正方形/長方形 52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9" name="正方形/長方形 52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30" name="正方形/長方形 529"/>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31" name="正方形/長方形 53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2" name="正方形/長方形 53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3" name="正方形/長方形 53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4" name="正方形/長方形 53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5" name="正方形/長方形 53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6" name="正方形/長方形 53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7" name="正方形/長方形 53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8" name="正方形/長方形 53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9" name="正方形/長方形 53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0" name="正方形/長方形 53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1" name="正方形/長方形 54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2" name="正方形/長方形 54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3" name="正方形/長方形 54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4" name="正方形/長方形 54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5" name="正方形/長方形 54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6" name="正方形/長方形 54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7" name="正方形/長方形 5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8" name="正方形/長方形 5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9" name="正方形/長方形 5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0" name="正方形/長方形 5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1" name="正方形/長方形 5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2" name="正方形/長方形 5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3" name="正方形/長方形 5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4" name="正方形/長方形 55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5" name="テキスト ボックス 55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6" name="直線コネクタ 55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7" name="テキスト ボックス 55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58" name="直線コネクタ 55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59" name="テキスト ボックス 55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60" name="直線コネクタ 55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1" name="テキスト ボックス 56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2" name="直線コネクタ 56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3" name="テキスト ボックス 56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4" name="直線コネクタ 56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5" name="テキスト ボックス 56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6" name="直線コネクタ 56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567" name="テキスト ボックス 566"/>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8" name="直線コネクタ 5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570" name="直線コネクタ 569"/>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571" name="【庁舎】&#10;有形固定資産減価償却率最小値テキスト"/>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572" name="直線コネクタ 571"/>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573" name="【庁舎】&#10;有形固定資産減価償却率最大値テキスト"/>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74" name="直線コネクタ 573"/>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41927</xdr:rowOff>
    </xdr:from>
    <xdr:ext cx="405111" cy="259045"/>
    <xdr:sp macro="" textlink="">
      <xdr:nvSpPr>
        <xdr:cNvPr id="575" name="【庁舎】&#10;有形固定資産減価償却率平均値テキスト"/>
        <xdr:cNvSpPr txBox="1"/>
      </xdr:nvSpPr>
      <xdr:spPr>
        <a:xfrm>
          <a:off x="16357600" y="1770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19050</xdr:rowOff>
    </xdr:from>
    <xdr:to>
      <xdr:col>85</xdr:col>
      <xdr:colOff>177800</xdr:colOff>
      <xdr:row>104</xdr:row>
      <xdr:rowOff>120650</xdr:rowOff>
    </xdr:to>
    <xdr:sp macro="" textlink="">
      <xdr:nvSpPr>
        <xdr:cNvPr id="576" name="フローチャート: 判断 575"/>
        <xdr:cNvSpPr/>
      </xdr:nvSpPr>
      <xdr:spPr>
        <a:xfrm>
          <a:off x="16268700" y="1784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22861</xdr:rowOff>
    </xdr:from>
    <xdr:to>
      <xdr:col>81</xdr:col>
      <xdr:colOff>101600</xdr:colOff>
      <xdr:row>104</xdr:row>
      <xdr:rowOff>124461</xdr:rowOff>
    </xdr:to>
    <xdr:sp macro="" textlink="">
      <xdr:nvSpPr>
        <xdr:cNvPr id="577" name="フローチャート: 判断 576"/>
        <xdr:cNvSpPr/>
      </xdr:nvSpPr>
      <xdr:spPr>
        <a:xfrm>
          <a:off x="15430500" y="1785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39370</xdr:rowOff>
    </xdr:from>
    <xdr:to>
      <xdr:col>76</xdr:col>
      <xdr:colOff>165100</xdr:colOff>
      <xdr:row>104</xdr:row>
      <xdr:rowOff>140970</xdr:rowOff>
    </xdr:to>
    <xdr:sp macro="" textlink="">
      <xdr:nvSpPr>
        <xdr:cNvPr id="578" name="フローチャート: 判断 577"/>
        <xdr:cNvSpPr/>
      </xdr:nvSpPr>
      <xdr:spPr>
        <a:xfrm>
          <a:off x="14541500" y="1787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44450</xdr:rowOff>
    </xdr:from>
    <xdr:to>
      <xdr:col>72</xdr:col>
      <xdr:colOff>38100</xdr:colOff>
      <xdr:row>104</xdr:row>
      <xdr:rowOff>146050</xdr:rowOff>
    </xdr:to>
    <xdr:sp macro="" textlink="">
      <xdr:nvSpPr>
        <xdr:cNvPr id="579" name="フローチャート: 判断 578"/>
        <xdr:cNvSpPr/>
      </xdr:nvSpPr>
      <xdr:spPr>
        <a:xfrm>
          <a:off x="13652500" y="178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152400</xdr:rowOff>
    </xdr:from>
    <xdr:to>
      <xdr:col>67</xdr:col>
      <xdr:colOff>101600</xdr:colOff>
      <xdr:row>104</xdr:row>
      <xdr:rowOff>82550</xdr:rowOff>
    </xdr:to>
    <xdr:sp macro="" textlink="">
      <xdr:nvSpPr>
        <xdr:cNvPr id="580" name="フローチャート: 判断 579"/>
        <xdr:cNvSpPr/>
      </xdr:nvSpPr>
      <xdr:spPr>
        <a:xfrm>
          <a:off x="12763500" y="1781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92711</xdr:rowOff>
    </xdr:from>
    <xdr:to>
      <xdr:col>85</xdr:col>
      <xdr:colOff>177800</xdr:colOff>
      <xdr:row>107</xdr:row>
      <xdr:rowOff>22861</xdr:rowOff>
    </xdr:to>
    <xdr:sp macro="" textlink="">
      <xdr:nvSpPr>
        <xdr:cNvPr id="586" name="楕円 585"/>
        <xdr:cNvSpPr/>
      </xdr:nvSpPr>
      <xdr:spPr>
        <a:xfrm>
          <a:off x="16268700" y="1826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7638</xdr:rowOff>
    </xdr:from>
    <xdr:ext cx="405111" cy="259045"/>
    <xdr:sp macro="" textlink="">
      <xdr:nvSpPr>
        <xdr:cNvPr id="587" name="【庁舎】&#10;有形固定資産減価償却率該当値テキスト"/>
        <xdr:cNvSpPr txBox="1"/>
      </xdr:nvSpPr>
      <xdr:spPr>
        <a:xfrm>
          <a:off x="16357600" y="1818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91439</xdr:rowOff>
    </xdr:from>
    <xdr:to>
      <xdr:col>81</xdr:col>
      <xdr:colOff>101600</xdr:colOff>
      <xdr:row>107</xdr:row>
      <xdr:rowOff>21589</xdr:rowOff>
    </xdr:to>
    <xdr:sp macro="" textlink="">
      <xdr:nvSpPr>
        <xdr:cNvPr id="588" name="楕円 587"/>
        <xdr:cNvSpPr/>
      </xdr:nvSpPr>
      <xdr:spPr>
        <a:xfrm>
          <a:off x="15430500" y="1826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142239</xdr:rowOff>
    </xdr:from>
    <xdr:to>
      <xdr:col>85</xdr:col>
      <xdr:colOff>127000</xdr:colOff>
      <xdr:row>106</xdr:row>
      <xdr:rowOff>143511</xdr:rowOff>
    </xdr:to>
    <xdr:cxnSp macro="">
      <xdr:nvCxnSpPr>
        <xdr:cNvPr id="589" name="直線コネクタ 588"/>
        <xdr:cNvCxnSpPr/>
      </xdr:nvCxnSpPr>
      <xdr:spPr>
        <a:xfrm>
          <a:off x="15481300" y="18315939"/>
          <a:ext cx="838200" cy="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66039</xdr:rowOff>
    </xdr:from>
    <xdr:to>
      <xdr:col>76</xdr:col>
      <xdr:colOff>165100</xdr:colOff>
      <xdr:row>106</xdr:row>
      <xdr:rowOff>167639</xdr:rowOff>
    </xdr:to>
    <xdr:sp macro="" textlink="">
      <xdr:nvSpPr>
        <xdr:cNvPr id="590" name="楕円 589"/>
        <xdr:cNvSpPr/>
      </xdr:nvSpPr>
      <xdr:spPr>
        <a:xfrm>
          <a:off x="14541500" y="1823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116839</xdr:rowOff>
    </xdr:from>
    <xdr:to>
      <xdr:col>81</xdr:col>
      <xdr:colOff>50800</xdr:colOff>
      <xdr:row>106</xdr:row>
      <xdr:rowOff>142239</xdr:rowOff>
    </xdr:to>
    <xdr:cxnSp macro="">
      <xdr:nvCxnSpPr>
        <xdr:cNvPr id="591" name="直線コネクタ 590"/>
        <xdr:cNvCxnSpPr/>
      </xdr:nvCxnSpPr>
      <xdr:spPr>
        <a:xfrm>
          <a:off x="14592300" y="18290539"/>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15239</xdr:rowOff>
    </xdr:from>
    <xdr:to>
      <xdr:col>72</xdr:col>
      <xdr:colOff>38100</xdr:colOff>
      <xdr:row>103</xdr:row>
      <xdr:rowOff>116839</xdr:rowOff>
    </xdr:to>
    <xdr:sp macro="" textlink="">
      <xdr:nvSpPr>
        <xdr:cNvPr id="592" name="楕円 591"/>
        <xdr:cNvSpPr/>
      </xdr:nvSpPr>
      <xdr:spPr>
        <a:xfrm>
          <a:off x="13652500" y="1767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66039</xdr:rowOff>
    </xdr:from>
    <xdr:to>
      <xdr:col>76</xdr:col>
      <xdr:colOff>114300</xdr:colOff>
      <xdr:row>106</xdr:row>
      <xdr:rowOff>116839</xdr:rowOff>
    </xdr:to>
    <xdr:cxnSp macro="">
      <xdr:nvCxnSpPr>
        <xdr:cNvPr id="593" name="直線コネクタ 592"/>
        <xdr:cNvCxnSpPr/>
      </xdr:nvCxnSpPr>
      <xdr:spPr>
        <a:xfrm>
          <a:off x="13703300" y="17725389"/>
          <a:ext cx="889000" cy="56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15239</xdr:rowOff>
    </xdr:from>
    <xdr:to>
      <xdr:col>67</xdr:col>
      <xdr:colOff>101600</xdr:colOff>
      <xdr:row>106</xdr:row>
      <xdr:rowOff>116839</xdr:rowOff>
    </xdr:to>
    <xdr:sp macro="" textlink="">
      <xdr:nvSpPr>
        <xdr:cNvPr id="594" name="楕円 593"/>
        <xdr:cNvSpPr/>
      </xdr:nvSpPr>
      <xdr:spPr>
        <a:xfrm>
          <a:off x="12763500" y="1818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66039</xdr:rowOff>
    </xdr:from>
    <xdr:to>
      <xdr:col>71</xdr:col>
      <xdr:colOff>177800</xdr:colOff>
      <xdr:row>106</xdr:row>
      <xdr:rowOff>66039</xdr:rowOff>
    </xdr:to>
    <xdr:cxnSp macro="">
      <xdr:nvCxnSpPr>
        <xdr:cNvPr id="595" name="直線コネクタ 594"/>
        <xdr:cNvCxnSpPr/>
      </xdr:nvCxnSpPr>
      <xdr:spPr>
        <a:xfrm flipV="1">
          <a:off x="12814300" y="17725389"/>
          <a:ext cx="8890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140988</xdr:rowOff>
    </xdr:from>
    <xdr:ext cx="405111" cy="259045"/>
    <xdr:sp macro="" textlink="">
      <xdr:nvSpPr>
        <xdr:cNvPr id="596" name="n_1aveValue【庁舎】&#10;有形固定資産減価償却率"/>
        <xdr:cNvSpPr txBox="1"/>
      </xdr:nvSpPr>
      <xdr:spPr>
        <a:xfrm>
          <a:off x="152660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157497</xdr:rowOff>
    </xdr:from>
    <xdr:ext cx="405111" cy="259045"/>
    <xdr:sp macro="" textlink="">
      <xdr:nvSpPr>
        <xdr:cNvPr id="597" name="n_2aveValue【庁舎】&#10;有形固定資産減価償却率"/>
        <xdr:cNvSpPr txBox="1"/>
      </xdr:nvSpPr>
      <xdr:spPr>
        <a:xfrm>
          <a:off x="14389744" y="1764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137177</xdr:rowOff>
    </xdr:from>
    <xdr:ext cx="405111" cy="259045"/>
    <xdr:sp macro="" textlink="">
      <xdr:nvSpPr>
        <xdr:cNvPr id="598" name="n_3aveValue【庁舎】&#10;有形固定資産減価償却率"/>
        <xdr:cNvSpPr txBox="1"/>
      </xdr:nvSpPr>
      <xdr:spPr>
        <a:xfrm>
          <a:off x="13500744" y="1796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99077</xdr:rowOff>
    </xdr:from>
    <xdr:ext cx="405111" cy="259045"/>
    <xdr:sp macro="" textlink="">
      <xdr:nvSpPr>
        <xdr:cNvPr id="599" name="n_4aveValue【庁舎】&#10;有形固定資産減価償却率"/>
        <xdr:cNvSpPr txBox="1"/>
      </xdr:nvSpPr>
      <xdr:spPr>
        <a:xfrm>
          <a:off x="12611744" y="17586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12716</xdr:rowOff>
    </xdr:from>
    <xdr:ext cx="405111" cy="259045"/>
    <xdr:sp macro="" textlink="">
      <xdr:nvSpPr>
        <xdr:cNvPr id="600" name="n_1mainValue【庁舎】&#10;有形固定資産減価償却率"/>
        <xdr:cNvSpPr txBox="1"/>
      </xdr:nvSpPr>
      <xdr:spPr>
        <a:xfrm>
          <a:off x="15266044" y="1835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158766</xdr:rowOff>
    </xdr:from>
    <xdr:ext cx="405111" cy="259045"/>
    <xdr:sp macro="" textlink="">
      <xdr:nvSpPr>
        <xdr:cNvPr id="601" name="n_2mainValue【庁舎】&#10;有形固定資産減価償却率"/>
        <xdr:cNvSpPr txBox="1"/>
      </xdr:nvSpPr>
      <xdr:spPr>
        <a:xfrm>
          <a:off x="14389744" y="18332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133366</xdr:rowOff>
    </xdr:from>
    <xdr:ext cx="405111" cy="259045"/>
    <xdr:sp macro="" textlink="">
      <xdr:nvSpPr>
        <xdr:cNvPr id="602" name="n_3mainValue【庁舎】&#10;有形固定資産減価償却率"/>
        <xdr:cNvSpPr txBox="1"/>
      </xdr:nvSpPr>
      <xdr:spPr>
        <a:xfrm>
          <a:off x="13500744" y="17449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107966</xdr:rowOff>
    </xdr:from>
    <xdr:ext cx="405111" cy="259045"/>
    <xdr:sp macro="" textlink="">
      <xdr:nvSpPr>
        <xdr:cNvPr id="603" name="n_4mainValue【庁舎】&#10;有形固定資産減価償却率"/>
        <xdr:cNvSpPr txBox="1"/>
      </xdr:nvSpPr>
      <xdr:spPr>
        <a:xfrm>
          <a:off x="12611744" y="18281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2" name="テキスト ボックス 6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3" name="直線コネクタ 6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4" name="直線コネクタ 61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5" name="テキスト ボックス 61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6" name="直線コネクタ 61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7" name="テキスト ボックス 61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8" name="直線コネクタ 61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9" name="テキスト ボックス 61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0" name="直線コネクタ 61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1" name="テキスト ボックス 62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2" name="直線コネクタ 62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3" name="テキスト ボックス 62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4" name="直線コネクタ 6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5" name="テキスト ボックス 6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79629</xdr:rowOff>
    </xdr:from>
    <xdr:to>
      <xdr:col>116</xdr:col>
      <xdr:colOff>62864</xdr:colOff>
      <xdr:row>108</xdr:row>
      <xdr:rowOff>36195</xdr:rowOff>
    </xdr:to>
    <xdr:cxnSp macro="">
      <xdr:nvCxnSpPr>
        <xdr:cNvPr id="627" name="直線コネクタ 626"/>
        <xdr:cNvCxnSpPr/>
      </xdr:nvCxnSpPr>
      <xdr:spPr>
        <a:xfrm flipV="1">
          <a:off x="22160864" y="17396079"/>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40022</xdr:rowOff>
    </xdr:from>
    <xdr:ext cx="469744" cy="259045"/>
    <xdr:sp macro="" textlink="">
      <xdr:nvSpPr>
        <xdr:cNvPr id="628" name="【庁舎】&#10;一人当たり面積最小値テキスト"/>
        <xdr:cNvSpPr txBox="1"/>
      </xdr:nvSpPr>
      <xdr:spPr>
        <a:xfrm>
          <a:off x="22199600" y="1855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36195</xdr:rowOff>
    </xdr:from>
    <xdr:to>
      <xdr:col>116</xdr:col>
      <xdr:colOff>152400</xdr:colOff>
      <xdr:row>108</xdr:row>
      <xdr:rowOff>36195</xdr:rowOff>
    </xdr:to>
    <xdr:cxnSp macro="">
      <xdr:nvCxnSpPr>
        <xdr:cNvPr id="629" name="直線コネクタ 628"/>
        <xdr:cNvCxnSpPr/>
      </xdr:nvCxnSpPr>
      <xdr:spPr>
        <a:xfrm>
          <a:off x="22072600" y="1855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26306</xdr:rowOff>
    </xdr:from>
    <xdr:ext cx="469744" cy="259045"/>
    <xdr:sp macro="" textlink="">
      <xdr:nvSpPr>
        <xdr:cNvPr id="630" name="【庁舎】&#10;一人当たり面積最大値テキスト"/>
        <xdr:cNvSpPr txBox="1"/>
      </xdr:nvSpPr>
      <xdr:spPr>
        <a:xfrm>
          <a:off x="22199600" y="1717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79629</xdr:rowOff>
    </xdr:from>
    <xdr:to>
      <xdr:col>116</xdr:col>
      <xdr:colOff>152400</xdr:colOff>
      <xdr:row>101</xdr:row>
      <xdr:rowOff>79629</xdr:rowOff>
    </xdr:to>
    <xdr:cxnSp macro="">
      <xdr:nvCxnSpPr>
        <xdr:cNvPr id="631" name="直線コネクタ 630"/>
        <xdr:cNvCxnSpPr/>
      </xdr:nvCxnSpPr>
      <xdr:spPr>
        <a:xfrm>
          <a:off x="22072600" y="1739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120666</xdr:rowOff>
    </xdr:from>
    <xdr:ext cx="469744" cy="259045"/>
    <xdr:sp macro="" textlink="">
      <xdr:nvSpPr>
        <xdr:cNvPr id="632" name="【庁舎】&#10;一人当たり面積平均値テキスト"/>
        <xdr:cNvSpPr txBox="1"/>
      </xdr:nvSpPr>
      <xdr:spPr>
        <a:xfrm>
          <a:off x="22199600" y="18122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97789</xdr:rowOff>
    </xdr:from>
    <xdr:to>
      <xdr:col>116</xdr:col>
      <xdr:colOff>114300</xdr:colOff>
      <xdr:row>107</xdr:row>
      <xdr:rowOff>27939</xdr:rowOff>
    </xdr:to>
    <xdr:sp macro="" textlink="">
      <xdr:nvSpPr>
        <xdr:cNvPr id="633" name="フローチャート: 判断 632"/>
        <xdr:cNvSpPr/>
      </xdr:nvSpPr>
      <xdr:spPr>
        <a:xfrm>
          <a:off x="22110700" y="1827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108838</xdr:rowOff>
    </xdr:from>
    <xdr:to>
      <xdr:col>112</xdr:col>
      <xdr:colOff>38100</xdr:colOff>
      <xdr:row>107</xdr:row>
      <xdr:rowOff>38988</xdr:rowOff>
    </xdr:to>
    <xdr:sp macro="" textlink="">
      <xdr:nvSpPr>
        <xdr:cNvPr id="634" name="フローチャート: 判断 633"/>
        <xdr:cNvSpPr/>
      </xdr:nvSpPr>
      <xdr:spPr>
        <a:xfrm>
          <a:off x="21272500" y="1828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113030</xdr:rowOff>
    </xdr:from>
    <xdr:to>
      <xdr:col>107</xdr:col>
      <xdr:colOff>101600</xdr:colOff>
      <xdr:row>107</xdr:row>
      <xdr:rowOff>43180</xdr:rowOff>
    </xdr:to>
    <xdr:sp macro="" textlink="">
      <xdr:nvSpPr>
        <xdr:cNvPr id="635" name="フローチャート: 判断 634"/>
        <xdr:cNvSpPr/>
      </xdr:nvSpPr>
      <xdr:spPr>
        <a:xfrm>
          <a:off x="203835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107314</xdr:rowOff>
    </xdr:from>
    <xdr:to>
      <xdr:col>102</xdr:col>
      <xdr:colOff>165100</xdr:colOff>
      <xdr:row>107</xdr:row>
      <xdr:rowOff>37464</xdr:rowOff>
    </xdr:to>
    <xdr:sp macro="" textlink="">
      <xdr:nvSpPr>
        <xdr:cNvPr id="636" name="フローチャート: 判断 635"/>
        <xdr:cNvSpPr/>
      </xdr:nvSpPr>
      <xdr:spPr>
        <a:xfrm>
          <a:off x="19494500" y="1828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162179</xdr:rowOff>
    </xdr:from>
    <xdr:to>
      <xdr:col>98</xdr:col>
      <xdr:colOff>38100</xdr:colOff>
      <xdr:row>107</xdr:row>
      <xdr:rowOff>92329</xdr:rowOff>
    </xdr:to>
    <xdr:sp macro="" textlink="">
      <xdr:nvSpPr>
        <xdr:cNvPr id="637" name="フローチャート: 判断 636"/>
        <xdr:cNvSpPr/>
      </xdr:nvSpPr>
      <xdr:spPr>
        <a:xfrm>
          <a:off x="18605500" y="1833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8" name="テキスト ボックス 6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9" name="テキスト ボックス 6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0" name="テキスト ボックス 6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1" name="テキスト ボックス 6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2" name="テキスト ボックス 6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149606</xdr:rowOff>
    </xdr:from>
    <xdr:to>
      <xdr:col>116</xdr:col>
      <xdr:colOff>114300</xdr:colOff>
      <xdr:row>107</xdr:row>
      <xdr:rowOff>79756</xdr:rowOff>
    </xdr:to>
    <xdr:sp macro="" textlink="">
      <xdr:nvSpPr>
        <xdr:cNvPr id="643" name="楕円 642"/>
        <xdr:cNvSpPr/>
      </xdr:nvSpPr>
      <xdr:spPr>
        <a:xfrm>
          <a:off x="22110700" y="1832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128033</xdr:rowOff>
    </xdr:from>
    <xdr:ext cx="469744" cy="259045"/>
    <xdr:sp macro="" textlink="">
      <xdr:nvSpPr>
        <xdr:cNvPr id="644" name="【庁舎】&#10;一人当たり面積該当値テキスト"/>
        <xdr:cNvSpPr txBox="1"/>
      </xdr:nvSpPr>
      <xdr:spPr>
        <a:xfrm>
          <a:off x="22199600" y="1830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155702</xdr:rowOff>
    </xdr:from>
    <xdr:to>
      <xdr:col>112</xdr:col>
      <xdr:colOff>38100</xdr:colOff>
      <xdr:row>107</xdr:row>
      <xdr:rowOff>85852</xdr:rowOff>
    </xdr:to>
    <xdr:sp macro="" textlink="">
      <xdr:nvSpPr>
        <xdr:cNvPr id="645" name="楕円 644"/>
        <xdr:cNvSpPr/>
      </xdr:nvSpPr>
      <xdr:spPr>
        <a:xfrm>
          <a:off x="21272500" y="183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28956</xdr:rowOff>
    </xdr:from>
    <xdr:to>
      <xdr:col>116</xdr:col>
      <xdr:colOff>63500</xdr:colOff>
      <xdr:row>107</xdr:row>
      <xdr:rowOff>35052</xdr:rowOff>
    </xdr:to>
    <xdr:cxnSp macro="">
      <xdr:nvCxnSpPr>
        <xdr:cNvPr id="646" name="直線コネクタ 645"/>
        <xdr:cNvCxnSpPr/>
      </xdr:nvCxnSpPr>
      <xdr:spPr>
        <a:xfrm flipV="1">
          <a:off x="21323300" y="18374106"/>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159131</xdr:rowOff>
    </xdr:from>
    <xdr:to>
      <xdr:col>107</xdr:col>
      <xdr:colOff>101600</xdr:colOff>
      <xdr:row>107</xdr:row>
      <xdr:rowOff>89281</xdr:rowOff>
    </xdr:to>
    <xdr:sp macro="" textlink="">
      <xdr:nvSpPr>
        <xdr:cNvPr id="647" name="楕円 646"/>
        <xdr:cNvSpPr/>
      </xdr:nvSpPr>
      <xdr:spPr>
        <a:xfrm>
          <a:off x="20383500" y="183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35052</xdr:rowOff>
    </xdr:from>
    <xdr:to>
      <xdr:col>111</xdr:col>
      <xdr:colOff>177800</xdr:colOff>
      <xdr:row>107</xdr:row>
      <xdr:rowOff>38481</xdr:rowOff>
    </xdr:to>
    <xdr:cxnSp macro="">
      <xdr:nvCxnSpPr>
        <xdr:cNvPr id="648" name="直線コネクタ 647"/>
        <xdr:cNvCxnSpPr/>
      </xdr:nvCxnSpPr>
      <xdr:spPr>
        <a:xfrm flipV="1">
          <a:off x="20434300" y="1838020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162561</xdr:rowOff>
    </xdr:from>
    <xdr:to>
      <xdr:col>102</xdr:col>
      <xdr:colOff>165100</xdr:colOff>
      <xdr:row>107</xdr:row>
      <xdr:rowOff>92711</xdr:rowOff>
    </xdr:to>
    <xdr:sp macro="" textlink="">
      <xdr:nvSpPr>
        <xdr:cNvPr id="649" name="楕円 648"/>
        <xdr:cNvSpPr/>
      </xdr:nvSpPr>
      <xdr:spPr>
        <a:xfrm>
          <a:off x="19494500" y="1833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38481</xdr:rowOff>
    </xdr:from>
    <xdr:to>
      <xdr:col>107</xdr:col>
      <xdr:colOff>50800</xdr:colOff>
      <xdr:row>107</xdr:row>
      <xdr:rowOff>41911</xdr:rowOff>
    </xdr:to>
    <xdr:cxnSp macro="">
      <xdr:nvCxnSpPr>
        <xdr:cNvPr id="650" name="直線コネクタ 649"/>
        <xdr:cNvCxnSpPr/>
      </xdr:nvCxnSpPr>
      <xdr:spPr>
        <a:xfrm flipV="1">
          <a:off x="19545300" y="18383631"/>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166370</xdr:rowOff>
    </xdr:from>
    <xdr:to>
      <xdr:col>98</xdr:col>
      <xdr:colOff>38100</xdr:colOff>
      <xdr:row>107</xdr:row>
      <xdr:rowOff>96520</xdr:rowOff>
    </xdr:to>
    <xdr:sp macro="" textlink="">
      <xdr:nvSpPr>
        <xdr:cNvPr id="651" name="楕円 650"/>
        <xdr:cNvSpPr/>
      </xdr:nvSpPr>
      <xdr:spPr>
        <a:xfrm>
          <a:off x="18605500" y="183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41911</xdr:rowOff>
    </xdr:from>
    <xdr:to>
      <xdr:col>102</xdr:col>
      <xdr:colOff>114300</xdr:colOff>
      <xdr:row>107</xdr:row>
      <xdr:rowOff>45720</xdr:rowOff>
    </xdr:to>
    <xdr:cxnSp macro="">
      <xdr:nvCxnSpPr>
        <xdr:cNvPr id="652" name="直線コネクタ 651"/>
        <xdr:cNvCxnSpPr/>
      </xdr:nvCxnSpPr>
      <xdr:spPr>
        <a:xfrm flipV="1">
          <a:off x="18656300" y="1838706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55515</xdr:rowOff>
    </xdr:from>
    <xdr:ext cx="469744" cy="259045"/>
    <xdr:sp macro="" textlink="">
      <xdr:nvSpPr>
        <xdr:cNvPr id="653" name="n_1aveValue【庁舎】&#10;一人当たり面積"/>
        <xdr:cNvSpPr txBox="1"/>
      </xdr:nvSpPr>
      <xdr:spPr>
        <a:xfrm>
          <a:off x="21075727" y="18057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59707</xdr:rowOff>
    </xdr:from>
    <xdr:ext cx="469744" cy="259045"/>
    <xdr:sp macro="" textlink="">
      <xdr:nvSpPr>
        <xdr:cNvPr id="654" name="n_2aveValue【庁舎】&#10;一人当たり面積"/>
        <xdr:cNvSpPr txBox="1"/>
      </xdr:nvSpPr>
      <xdr:spPr>
        <a:xfrm>
          <a:off x="20199427" y="1806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53991</xdr:rowOff>
    </xdr:from>
    <xdr:ext cx="469744" cy="259045"/>
    <xdr:sp macro="" textlink="">
      <xdr:nvSpPr>
        <xdr:cNvPr id="655" name="n_3aveValue【庁舎】&#10;一人当たり面積"/>
        <xdr:cNvSpPr txBox="1"/>
      </xdr:nvSpPr>
      <xdr:spPr>
        <a:xfrm>
          <a:off x="19310427" y="1805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108856</xdr:rowOff>
    </xdr:from>
    <xdr:ext cx="469744" cy="259045"/>
    <xdr:sp macro="" textlink="">
      <xdr:nvSpPr>
        <xdr:cNvPr id="656" name="n_4aveValue【庁舎】&#10;一人当たり面積"/>
        <xdr:cNvSpPr txBox="1"/>
      </xdr:nvSpPr>
      <xdr:spPr>
        <a:xfrm>
          <a:off x="18421427" y="1811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76979</xdr:rowOff>
    </xdr:from>
    <xdr:ext cx="469744" cy="259045"/>
    <xdr:sp macro="" textlink="">
      <xdr:nvSpPr>
        <xdr:cNvPr id="657" name="n_1mainValue【庁舎】&#10;一人当たり面積"/>
        <xdr:cNvSpPr txBox="1"/>
      </xdr:nvSpPr>
      <xdr:spPr>
        <a:xfrm>
          <a:off x="21075727" y="18422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80408</xdr:rowOff>
    </xdr:from>
    <xdr:ext cx="469744" cy="259045"/>
    <xdr:sp macro="" textlink="">
      <xdr:nvSpPr>
        <xdr:cNvPr id="658" name="n_2mainValue【庁舎】&#10;一人当たり面積"/>
        <xdr:cNvSpPr txBox="1"/>
      </xdr:nvSpPr>
      <xdr:spPr>
        <a:xfrm>
          <a:off x="20199427" y="1842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83838</xdr:rowOff>
    </xdr:from>
    <xdr:ext cx="469744" cy="259045"/>
    <xdr:sp macro="" textlink="">
      <xdr:nvSpPr>
        <xdr:cNvPr id="659" name="n_3mainValue【庁舎】&#10;一人当たり面積"/>
        <xdr:cNvSpPr txBox="1"/>
      </xdr:nvSpPr>
      <xdr:spPr>
        <a:xfrm>
          <a:off x="19310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87647</xdr:rowOff>
    </xdr:from>
    <xdr:ext cx="469744" cy="259045"/>
    <xdr:sp macro="" textlink="">
      <xdr:nvSpPr>
        <xdr:cNvPr id="660" name="n_4mainValue【庁舎】&#10;一人当たり面積"/>
        <xdr:cNvSpPr txBox="1"/>
      </xdr:nvSpPr>
      <xdr:spPr>
        <a:xfrm>
          <a:off x="18421427"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庁舎について減価償却が著しい。築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年以上が経過し、建替えに向けて基金の積立てを始めているが、建替えまでの細かい維持修繕計画を策定する必要があると考える。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体育館は築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年以上が経過している状況であり計画的に維持管理している。プールは、築</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年と比較的新しい施設であるが、細かい修繕が発生してきている。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図書館：本町なし（</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報告誤り）</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体育館プール：</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固定資産台帳に誤り</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市民会館：本町なし（</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報告誤り）</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報告誤り</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2,979
2,919
231.49
4,031,940
3,929,821
101,734
2,559,265
4,118,507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現在、水力発電所の大規模償却資産による町税収入が財政力指数が高い主な要因となっているが、今後は減価償却により確実に減少する。</a:t>
          </a:r>
          <a:endPar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400">
              <a:effectLst/>
              <a:latin typeface="ＭＳ Ｐゴシック" panose="020B0600070205080204" pitchFamily="50" charset="-128"/>
              <a:ea typeface="ＭＳ Ｐゴシック" panose="020B0600070205080204" pitchFamily="50" charset="-128"/>
            </a:rPr>
            <a:t>また、人口減少や少子高齢化に伴う税収の減も懸念されるところである。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102447</xdr:rowOff>
    </xdr:from>
    <xdr:to>
      <xdr:col>23</xdr:col>
      <xdr:colOff>133350</xdr:colOff>
      <xdr:row>45</xdr:row>
      <xdr:rowOff>17780</xdr:rowOff>
    </xdr:to>
    <xdr:cxnSp macro="">
      <xdr:nvCxnSpPr>
        <xdr:cNvPr id="63" name="直線コネクタ 62"/>
        <xdr:cNvCxnSpPr/>
      </xdr:nvCxnSpPr>
      <xdr:spPr>
        <a:xfrm flipV="1">
          <a:off x="4953000" y="6446097"/>
          <a:ext cx="0" cy="1286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4" name="財政力最小値テキスト"/>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5" name="直線コネクタ 64"/>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17374</xdr:rowOff>
    </xdr:from>
    <xdr:ext cx="762000" cy="259045"/>
    <xdr:sp macro="" textlink="">
      <xdr:nvSpPr>
        <xdr:cNvPr id="66" name="財政力最大値テキスト"/>
        <xdr:cNvSpPr txBox="1"/>
      </xdr:nvSpPr>
      <xdr:spPr>
        <a:xfrm>
          <a:off x="5041900" y="618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102447</xdr:rowOff>
    </xdr:from>
    <xdr:to>
      <xdr:col>24</xdr:col>
      <xdr:colOff>12700</xdr:colOff>
      <xdr:row>37</xdr:row>
      <xdr:rowOff>102447</xdr:rowOff>
    </xdr:to>
    <xdr:cxnSp macro="">
      <xdr:nvCxnSpPr>
        <xdr:cNvPr id="67" name="直線コネクタ 66"/>
        <xdr:cNvCxnSpPr/>
      </xdr:nvCxnSpPr>
      <xdr:spPr>
        <a:xfrm>
          <a:off x="4864100" y="6446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124460</xdr:rowOff>
    </xdr:from>
    <xdr:to>
      <xdr:col>23</xdr:col>
      <xdr:colOff>133350</xdr:colOff>
      <xdr:row>41</xdr:row>
      <xdr:rowOff>132504</xdr:rowOff>
    </xdr:to>
    <xdr:cxnSp macro="">
      <xdr:nvCxnSpPr>
        <xdr:cNvPr id="68" name="直線コネクタ 67"/>
        <xdr:cNvCxnSpPr/>
      </xdr:nvCxnSpPr>
      <xdr:spPr>
        <a:xfrm flipV="1">
          <a:off x="4114800" y="715391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22031</xdr:rowOff>
    </xdr:from>
    <xdr:ext cx="762000" cy="259045"/>
    <xdr:sp macro="" textlink="">
      <xdr:nvSpPr>
        <xdr:cNvPr id="69" name="財政力平均値テキスト"/>
        <xdr:cNvSpPr txBox="1"/>
      </xdr:nvSpPr>
      <xdr:spPr>
        <a:xfrm>
          <a:off x="5041900" y="7565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132504</xdr:rowOff>
    </xdr:from>
    <xdr:to>
      <xdr:col>19</xdr:col>
      <xdr:colOff>133350</xdr:colOff>
      <xdr:row>41</xdr:row>
      <xdr:rowOff>148590</xdr:rowOff>
    </xdr:to>
    <xdr:cxnSp macro="">
      <xdr:nvCxnSpPr>
        <xdr:cNvPr id="71" name="直線コネクタ 70"/>
        <xdr:cNvCxnSpPr/>
      </xdr:nvCxnSpPr>
      <xdr:spPr>
        <a:xfrm flipV="1">
          <a:off x="3225800" y="716195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136331</xdr:rowOff>
    </xdr:from>
    <xdr:ext cx="736600" cy="259045"/>
    <xdr:sp macro="" textlink="">
      <xdr:nvSpPr>
        <xdr:cNvPr id="73" name="テキスト ボックス 72"/>
        <xdr:cNvSpPr txBox="1"/>
      </xdr:nvSpPr>
      <xdr:spPr>
        <a:xfrm>
          <a:off x="3733800" y="76801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148590</xdr:rowOff>
    </xdr:from>
    <xdr:to>
      <xdr:col>15</xdr:col>
      <xdr:colOff>82550</xdr:colOff>
      <xdr:row>42</xdr:row>
      <xdr:rowOff>146050</xdr:rowOff>
    </xdr:to>
    <xdr:cxnSp macro="">
      <xdr:nvCxnSpPr>
        <xdr:cNvPr id="74" name="直線コネクタ 73"/>
        <xdr:cNvCxnSpPr/>
      </xdr:nvCxnSpPr>
      <xdr:spPr>
        <a:xfrm flipV="1">
          <a:off x="2336800" y="717804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49954</xdr:rowOff>
    </xdr:from>
    <xdr:to>
      <xdr:col>15</xdr:col>
      <xdr:colOff>133350</xdr:colOff>
      <xdr:row>44</xdr:row>
      <xdr:rowOff>151554</xdr:rowOff>
    </xdr:to>
    <xdr:sp macro="" textlink="">
      <xdr:nvSpPr>
        <xdr:cNvPr id="75" name="フローチャート: 判断 74"/>
        <xdr:cNvSpPr/>
      </xdr:nvSpPr>
      <xdr:spPr>
        <a:xfrm>
          <a:off x="3175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136331</xdr:rowOff>
    </xdr:from>
    <xdr:ext cx="762000" cy="259045"/>
    <xdr:sp macro="" textlink="">
      <xdr:nvSpPr>
        <xdr:cNvPr id="76" name="テキスト ボックス 75"/>
        <xdr:cNvSpPr txBox="1"/>
      </xdr:nvSpPr>
      <xdr:spPr>
        <a:xfrm>
          <a:off x="2844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43</xdr:row>
      <xdr:rowOff>127423</xdr:rowOff>
    </xdr:to>
    <xdr:cxnSp macro="">
      <xdr:nvCxnSpPr>
        <xdr:cNvPr id="77" name="直線コネクタ 76"/>
        <xdr:cNvCxnSpPr/>
      </xdr:nvCxnSpPr>
      <xdr:spPr>
        <a:xfrm flipV="1">
          <a:off x="1447800" y="7346950"/>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49954</xdr:rowOff>
    </xdr:from>
    <xdr:to>
      <xdr:col>11</xdr:col>
      <xdr:colOff>82550</xdr:colOff>
      <xdr:row>44</xdr:row>
      <xdr:rowOff>151554</xdr:rowOff>
    </xdr:to>
    <xdr:sp macro="" textlink="">
      <xdr:nvSpPr>
        <xdr:cNvPr id="78" name="フローチャート: 判断 77"/>
        <xdr:cNvSpPr/>
      </xdr:nvSpPr>
      <xdr:spPr>
        <a:xfrm>
          <a:off x="2286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136331</xdr:rowOff>
    </xdr:from>
    <xdr:ext cx="762000" cy="259045"/>
    <xdr:sp macro="" textlink="">
      <xdr:nvSpPr>
        <xdr:cNvPr id="79" name="テキスト ボックス 78"/>
        <xdr:cNvSpPr txBox="1"/>
      </xdr:nvSpPr>
      <xdr:spPr>
        <a:xfrm>
          <a:off x="1955800" y="7680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17780</xdr:rowOff>
    </xdr:from>
    <xdr:to>
      <xdr:col>7</xdr:col>
      <xdr:colOff>31750</xdr:colOff>
      <xdr:row>44</xdr:row>
      <xdr:rowOff>119380</xdr:rowOff>
    </xdr:to>
    <xdr:sp macro="" textlink="">
      <xdr:nvSpPr>
        <xdr:cNvPr id="80" name="フローチャート: 判断 79"/>
        <xdr:cNvSpPr/>
      </xdr:nvSpPr>
      <xdr:spPr>
        <a:xfrm>
          <a:off x="13970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104157</xdr:rowOff>
    </xdr:from>
    <xdr:ext cx="762000" cy="259045"/>
    <xdr:sp macro="" textlink="">
      <xdr:nvSpPr>
        <xdr:cNvPr id="81" name="テキスト ボックス 80"/>
        <xdr:cNvSpPr txBox="1"/>
      </xdr:nvSpPr>
      <xdr:spPr>
        <a:xfrm>
          <a:off x="1066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73660</xdr:rowOff>
    </xdr:from>
    <xdr:to>
      <xdr:col>23</xdr:col>
      <xdr:colOff>184150</xdr:colOff>
      <xdr:row>42</xdr:row>
      <xdr:rowOff>3810</xdr:rowOff>
    </xdr:to>
    <xdr:sp macro="" textlink="">
      <xdr:nvSpPr>
        <xdr:cNvPr id="87" name="楕円 86"/>
        <xdr:cNvSpPr/>
      </xdr:nvSpPr>
      <xdr:spPr>
        <a:xfrm>
          <a:off x="4902200" y="7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90187</xdr:rowOff>
    </xdr:from>
    <xdr:ext cx="762000" cy="259045"/>
    <xdr:sp macro="" textlink="">
      <xdr:nvSpPr>
        <xdr:cNvPr id="88" name="財政力該当値テキスト"/>
        <xdr:cNvSpPr txBox="1"/>
      </xdr:nvSpPr>
      <xdr:spPr>
        <a:xfrm>
          <a:off x="5041900" y="694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81704</xdr:rowOff>
    </xdr:from>
    <xdr:to>
      <xdr:col>19</xdr:col>
      <xdr:colOff>184150</xdr:colOff>
      <xdr:row>42</xdr:row>
      <xdr:rowOff>11854</xdr:rowOff>
    </xdr:to>
    <xdr:sp macro="" textlink="">
      <xdr:nvSpPr>
        <xdr:cNvPr id="89" name="楕円 88"/>
        <xdr:cNvSpPr/>
      </xdr:nvSpPr>
      <xdr:spPr>
        <a:xfrm>
          <a:off x="4064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22031</xdr:rowOff>
    </xdr:from>
    <xdr:ext cx="736600" cy="259045"/>
    <xdr:sp macro="" textlink="">
      <xdr:nvSpPr>
        <xdr:cNvPr id="90" name="テキスト ボックス 89"/>
        <xdr:cNvSpPr txBox="1"/>
      </xdr:nvSpPr>
      <xdr:spPr>
        <a:xfrm>
          <a:off x="3733800" y="688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97790</xdr:rowOff>
    </xdr:from>
    <xdr:to>
      <xdr:col>15</xdr:col>
      <xdr:colOff>133350</xdr:colOff>
      <xdr:row>42</xdr:row>
      <xdr:rowOff>27940</xdr:rowOff>
    </xdr:to>
    <xdr:sp macro="" textlink="">
      <xdr:nvSpPr>
        <xdr:cNvPr id="91" name="楕円 90"/>
        <xdr:cNvSpPr/>
      </xdr:nvSpPr>
      <xdr:spPr>
        <a:xfrm>
          <a:off x="3175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38117</xdr:rowOff>
    </xdr:from>
    <xdr:ext cx="762000" cy="259045"/>
    <xdr:sp macro="" textlink="">
      <xdr:nvSpPr>
        <xdr:cNvPr id="92" name="テキスト ボックス 91"/>
        <xdr:cNvSpPr txBox="1"/>
      </xdr:nvSpPr>
      <xdr:spPr>
        <a:xfrm>
          <a:off x="2844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3" name="楕円 92"/>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35577</xdr:rowOff>
    </xdr:from>
    <xdr:ext cx="762000" cy="259045"/>
    <xdr:sp macro="" textlink="">
      <xdr:nvSpPr>
        <xdr:cNvPr id="94" name="テキスト ボックス 93"/>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76623</xdr:rowOff>
    </xdr:from>
    <xdr:to>
      <xdr:col>7</xdr:col>
      <xdr:colOff>31750</xdr:colOff>
      <xdr:row>44</xdr:row>
      <xdr:rowOff>6773</xdr:rowOff>
    </xdr:to>
    <xdr:sp macro="" textlink="">
      <xdr:nvSpPr>
        <xdr:cNvPr id="95" name="楕円 94"/>
        <xdr:cNvSpPr/>
      </xdr:nvSpPr>
      <xdr:spPr>
        <a:xfrm>
          <a:off x="1397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16950</xdr:rowOff>
    </xdr:from>
    <xdr:ext cx="762000" cy="259045"/>
    <xdr:sp macro="" textlink="">
      <xdr:nvSpPr>
        <xdr:cNvPr id="96" name="テキスト ボックス 95"/>
        <xdr:cNvSpPr txBox="1"/>
      </xdr:nvSpPr>
      <xdr:spPr>
        <a:xfrm>
          <a:off x="1066800" y="7217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平成２６年度に</a:t>
          </a:r>
          <a:r>
            <a:rPr kumimoji="1" lang="ja-JP" altLang="ja-JP" sz="1400" baseline="0">
              <a:solidFill>
                <a:schemeClr val="dk1"/>
              </a:solidFill>
              <a:effectLst/>
              <a:latin typeface="ＭＳ Ｐゴシック" panose="020B0600070205080204" pitchFamily="50" charset="-128"/>
              <a:ea typeface="ＭＳ Ｐゴシック" panose="020B0600070205080204" pitchFamily="50" charset="-128"/>
              <a:cs typeface="+mn-cs"/>
            </a:rPr>
            <a:t>水力発電所の</a:t>
          </a:r>
          <a:r>
            <a:rPr kumimoji="1" lang="ja-JP" altLang="en-US" sz="1400" baseline="0">
              <a:solidFill>
                <a:schemeClr val="dk1"/>
              </a:solidFill>
              <a:effectLst/>
              <a:latin typeface="ＭＳ Ｐゴシック" panose="020B0600070205080204" pitchFamily="50" charset="-128"/>
              <a:ea typeface="ＭＳ Ｐゴシック" panose="020B0600070205080204" pitchFamily="50" charset="-128"/>
              <a:cs typeface="+mn-cs"/>
            </a:rPr>
            <a:t>２号機の稼働により、町税が大きく増加し経常収支比率も７０％を割ったところであるが、それ以降は減価償却による経常一般財源の減少により当比率は悪化の傾向にある。</a:t>
          </a:r>
          <a:endParaRPr kumimoji="1" lang="en-US" altLang="ja-JP" sz="1400" baseline="0">
            <a:solidFill>
              <a:schemeClr val="dk1"/>
            </a:solidFill>
            <a:effectLst/>
            <a:latin typeface="ＭＳ Ｐゴシック" panose="020B0600070205080204" pitchFamily="50" charset="-128"/>
            <a:ea typeface="ＭＳ Ｐゴシック" panose="020B0600070205080204" pitchFamily="50" charset="-128"/>
            <a:cs typeface="+mn-cs"/>
          </a:endParaRPr>
        </a:p>
        <a:p>
          <a:r>
            <a:rPr lang="ja-JP" altLang="en-US" sz="1400">
              <a:effectLst/>
              <a:latin typeface="ＭＳ Ｐゴシック" panose="020B0600070205080204" pitchFamily="50" charset="-128"/>
              <a:ea typeface="ＭＳ Ｐゴシック" panose="020B0600070205080204" pitchFamily="50" charset="-128"/>
            </a:rPr>
            <a:t>歳入の減少は避けられないため、経常経費の圧縮に努めなければならない。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165735</xdr:rowOff>
    </xdr:from>
    <xdr:to>
      <xdr:col>23</xdr:col>
      <xdr:colOff>133350</xdr:colOff>
      <xdr:row>67</xdr:row>
      <xdr:rowOff>108162</xdr:rowOff>
    </xdr:to>
    <xdr:cxnSp macro="">
      <xdr:nvCxnSpPr>
        <xdr:cNvPr id="126" name="直線コネクタ 125"/>
        <xdr:cNvCxnSpPr/>
      </xdr:nvCxnSpPr>
      <xdr:spPr>
        <a:xfrm flipV="1">
          <a:off x="4953000" y="9938385"/>
          <a:ext cx="0" cy="16569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27" name="財政構造の弾力性最小値テキスト"/>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28" name="直線コネクタ 127"/>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80662</xdr:rowOff>
    </xdr:from>
    <xdr:ext cx="762000" cy="259045"/>
    <xdr:sp macro="" textlink="">
      <xdr:nvSpPr>
        <xdr:cNvPr id="129" name="財政構造の弾力性最大値テキスト"/>
        <xdr:cNvSpPr txBox="1"/>
      </xdr:nvSpPr>
      <xdr:spPr>
        <a:xfrm>
          <a:off x="5041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165735</xdr:rowOff>
    </xdr:from>
    <xdr:to>
      <xdr:col>24</xdr:col>
      <xdr:colOff>12700</xdr:colOff>
      <xdr:row>57</xdr:row>
      <xdr:rowOff>165735</xdr:rowOff>
    </xdr:to>
    <xdr:cxnSp macro="">
      <xdr:nvCxnSpPr>
        <xdr:cNvPr id="130" name="直線コネクタ 129"/>
        <xdr:cNvCxnSpPr/>
      </xdr:nvCxnSpPr>
      <xdr:spPr>
        <a:xfrm>
          <a:off x="4864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28363</xdr:rowOff>
    </xdr:from>
    <xdr:to>
      <xdr:col>23</xdr:col>
      <xdr:colOff>133350</xdr:colOff>
      <xdr:row>62</xdr:row>
      <xdr:rowOff>76623</xdr:rowOff>
    </xdr:to>
    <xdr:cxnSp macro="">
      <xdr:nvCxnSpPr>
        <xdr:cNvPr id="131" name="直線コネクタ 130"/>
        <xdr:cNvCxnSpPr/>
      </xdr:nvCxnSpPr>
      <xdr:spPr>
        <a:xfrm>
          <a:off x="4114800" y="1065826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136119</xdr:rowOff>
    </xdr:from>
    <xdr:ext cx="762000" cy="259045"/>
    <xdr:sp macro="" textlink="">
      <xdr:nvSpPr>
        <xdr:cNvPr id="132" name="財政構造の弾力性平均値テキスト"/>
        <xdr:cNvSpPr txBox="1"/>
      </xdr:nvSpPr>
      <xdr:spPr>
        <a:xfrm>
          <a:off x="5041900" y="109374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164042</xdr:rowOff>
    </xdr:from>
    <xdr:to>
      <xdr:col>23</xdr:col>
      <xdr:colOff>184150</xdr:colOff>
      <xdr:row>64</xdr:row>
      <xdr:rowOff>94192</xdr:rowOff>
    </xdr:to>
    <xdr:sp macro="" textlink="">
      <xdr:nvSpPr>
        <xdr:cNvPr id="133" name="フローチャート: 判断 132"/>
        <xdr:cNvSpPr/>
      </xdr:nvSpPr>
      <xdr:spPr>
        <a:xfrm>
          <a:off x="49022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71120</xdr:rowOff>
    </xdr:from>
    <xdr:to>
      <xdr:col>19</xdr:col>
      <xdr:colOff>133350</xdr:colOff>
      <xdr:row>62</xdr:row>
      <xdr:rowOff>28363</xdr:rowOff>
    </xdr:to>
    <xdr:cxnSp macro="">
      <xdr:nvCxnSpPr>
        <xdr:cNvPr id="134" name="直線コネクタ 133"/>
        <xdr:cNvCxnSpPr/>
      </xdr:nvCxnSpPr>
      <xdr:spPr>
        <a:xfrm>
          <a:off x="3225800" y="10529570"/>
          <a:ext cx="889000" cy="12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139912</xdr:rowOff>
    </xdr:from>
    <xdr:to>
      <xdr:col>19</xdr:col>
      <xdr:colOff>184150</xdr:colOff>
      <xdr:row>64</xdr:row>
      <xdr:rowOff>70062</xdr:rowOff>
    </xdr:to>
    <xdr:sp macro="" textlink="">
      <xdr:nvSpPr>
        <xdr:cNvPr id="135" name="フローチャート: 判断 134"/>
        <xdr:cNvSpPr/>
      </xdr:nvSpPr>
      <xdr:spPr>
        <a:xfrm>
          <a:off x="4064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54839</xdr:rowOff>
    </xdr:from>
    <xdr:ext cx="736600" cy="259045"/>
    <xdr:sp macro="" textlink="">
      <xdr:nvSpPr>
        <xdr:cNvPr id="136" name="テキスト ボックス 135"/>
        <xdr:cNvSpPr txBox="1"/>
      </xdr:nvSpPr>
      <xdr:spPr>
        <a:xfrm>
          <a:off x="3733800" y="11027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150071</xdr:rowOff>
    </xdr:from>
    <xdr:to>
      <xdr:col>15</xdr:col>
      <xdr:colOff>82550</xdr:colOff>
      <xdr:row>61</xdr:row>
      <xdr:rowOff>71120</xdr:rowOff>
    </xdr:to>
    <xdr:cxnSp macro="">
      <xdr:nvCxnSpPr>
        <xdr:cNvPr id="137" name="直線コネクタ 136"/>
        <xdr:cNvCxnSpPr/>
      </xdr:nvCxnSpPr>
      <xdr:spPr>
        <a:xfrm>
          <a:off x="2336800" y="10437071"/>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75565</xdr:rowOff>
    </xdr:from>
    <xdr:to>
      <xdr:col>15</xdr:col>
      <xdr:colOff>133350</xdr:colOff>
      <xdr:row>64</xdr:row>
      <xdr:rowOff>5715</xdr:rowOff>
    </xdr:to>
    <xdr:sp macro="" textlink="">
      <xdr:nvSpPr>
        <xdr:cNvPr id="138" name="フローチャート: 判断 137"/>
        <xdr:cNvSpPr/>
      </xdr:nvSpPr>
      <xdr:spPr>
        <a:xfrm>
          <a:off x="3175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161942</xdr:rowOff>
    </xdr:from>
    <xdr:ext cx="762000" cy="259045"/>
    <xdr:sp macro="" textlink="">
      <xdr:nvSpPr>
        <xdr:cNvPr id="139" name="テキスト ボックス 138"/>
        <xdr:cNvSpPr txBox="1"/>
      </xdr:nvSpPr>
      <xdr:spPr>
        <a:xfrm>
          <a:off x="2844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73660</xdr:rowOff>
    </xdr:from>
    <xdr:to>
      <xdr:col>11</xdr:col>
      <xdr:colOff>31750</xdr:colOff>
      <xdr:row>60</xdr:row>
      <xdr:rowOff>150071</xdr:rowOff>
    </xdr:to>
    <xdr:cxnSp macro="">
      <xdr:nvCxnSpPr>
        <xdr:cNvPr id="140" name="直線コネクタ 139"/>
        <xdr:cNvCxnSpPr/>
      </xdr:nvCxnSpPr>
      <xdr:spPr>
        <a:xfrm>
          <a:off x="1447800" y="10360660"/>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1" name="フローチャート: 判断 140"/>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42" name="テキスト ボックス 141"/>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118321</xdr:rowOff>
    </xdr:from>
    <xdr:to>
      <xdr:col>7</xdr:col>
      <xdr:colOff>31750</xdr:colOff>
      <xdr:row>63</xdr:row>
      <xdr:rowOff>48471</xdr:rowOff>
    </xdr:to>
    <xdr:sp macro="" textlink="">
      <xdr:nvSpPr>
        <xdr:cNvPr id="143" name="フローチャート: 判断 142"/>
        <xdr:cNvSpPr/>
      </xdr:nvSpPr>
      <xdr:spPr>
        <a:xfrm>
          <a:off x="1397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33248</xdr:rowOff>
    </xdr:from>
    <xdr:ext cx="762000" cy="259045"/>
    <xdr:sp macro="" textlink="">
      <xdr:nvSpPr>
        <xdr:cNvPr id="144" name="テキスト ボックス 143"/>
        <xdr:cNvSpPr txBox="1"/>
      </xdr:nvSpPr>
      <xdr:spPr>
        <a:xfrm>
          <a:off x="1066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50" name="楕円 149"/>
        <xdr:cNvSpPr/>
      </xdr:nvSpPr>
      <xdr:spPr>
        <a:xfrm>
          <a:off x="4902200" y="106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42350</xdr:rowOff>
    </xdr:from>
    <xdr:ext cx="762000" cy="259045"/>
    <xdr:sp macro="" textlink="">
      <xdr:nvSpPr>
        <xdr:cNvPr id="151" name="財政構造の弾力性該当値テキスト"/>
        <xdr:cNvSpPr txBox="1"/>
      </xdr:nvSpPr>
      <xdr:spPr>
        <a:xfrm>
          <a:off x="5041900" y="10500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149013</xdr:rowOff>
    </xdr:from>
    <xdr:to>
      <xdr:col>19</xdr:col>
      <xdr:colOff>184150</xdr:colOff>
      <xdr:row>62</xdr:row>
      <xdr:rowOff>79163</xdr:rowOff>
    </xdr:to>
    <xdr:sp macro="" textlink="">
      <xdr:nvSpPr>
        <xdr:cNvPr id="152" name="楕円 151"/>
        <xdr:cNvSpPr/>
      </xdr:nvSpPr>
      <xdr:spPr>
        <a:xfrm>
          <a:off x="4064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89340</xdr:rowOff>
    </xdr:from>
    <xdr:ext cx="736600" cy="259045"/>
    <xdr:sp macro="" textlink="">
      <xdr:nvSpPr>
        <xdr:cNvPr id="153" name="テキスト ボックス 152"/>
        <xdr:cNvSpPr txBox="1"/>
      </xdr:nvSpPr>
      <xdr:spPr>
        <a:xfrm>
          <a:off x="3733800" y="1037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20320</xdr:rowOff>
    </xdr:from>
    <xdr:to>
      <xdr:col>15</xdr:col>
      <xdr:colOff>133350</xdr:colOff>
      <xdr:row>61</xdr:row>
      <xdr:rowOff>121920</xdr:rowOff>
    </xdr:to>
    <xdr:sp macro="" textlink="">
      <xdr:nvSpPr>
        <xdr:cNvPr id="154" name="楕円 153"/>
        <xdr:cNvSpPr/>
      </xdr:nvSpPr>
      <xdr:spPr>
        <a:xfrm>
          <a:off x="3175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132097</xdr:rowOff>
    </xdr:from>
    <xdr:ext cx="762000" cy="259045"/>
    <xdr:sp macro="" textlink="">
      <xdr:nvSpPr>
        <xdr:cNvPr id="155" name="テキスト ボックス 154"/>
        <xdr:cNvSpPr txBox="1"/>
      </xdr:nvSpPr>
      <xdr:spPr>
        <a:xfrm>
          <a:off x="2844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99271</xdr:rowOff>
    </xdr:from>
    <xdr:to>
      <xdr:col>11</xdr:col>
      <xdr:colOff>82550</xdr:colOff>
      <xdr:row>61</xdr:row>
      <xdr:rowOff>29421</xdr:rowOff>
    </xdr:to>
    <xdr:sp macro="" textlink="">
      <xdr:nvSpPr>
        <xdr:cNvPr id="156" name="楕円 155"/>
        <xdr:cNvSpPr/>
      </xdr:nvSpPr>
      <xdr:spPr>
        <a:xfrm>
          <a:off x="2286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39598</xdr:rowOff>
    </xdr:from>
    <xdr:ext cx="762000" cy="259045"/>
    <xdr:sp macro="" textlink="">
      <xdr:nvSpPr>
        <xdr:cNvPr id="157" name="テキスト ボックス 156"/>
        <xdr:cNvSpPr txBox="1"/>
      </xdr:nvSpPr>
      <xdr:spPr>
        <a:xfrm>
          <a:off x="1955800" y="1015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58" name="楕円 157"/>
        <xdr:cNvSpPr/>
      </xdr:nvSpPr>
      <xdr:spPr>
        <a:xfrm>
          <a:off x="1397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134637</xdr:rowOff>
    </xdr:from>
    <xdr:ext cx="762000" cy="259045"/>
    <xdr:sp macro="" textlink="">
      <xdr:nvSpPr>
        <xdr:cNvPr id="159" name="テキスト ボックス 158"/>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[477,300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最低賃金や物価の上昇による委託事業等の決算額が増加傾向にあり類似団体平均を上回っている状況が続いている。人件費においては職員の若年齢化が年々図られていることから減少傾向にあるものの、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今後の増加は確実であるため、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業務の委託化を推進、更なるコストの低減を図る必要がある。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93376</xdr:rowOff>
    </xdr:from>
    <xdr:to>
      <xdr:col>23</xdr:col>
      <xdr:colOff>133350</xdr:colOff>
      <xdr:row>90</xdr:row>
      <xdr:rowOff>48135</xdr:rowOff>
    </xdr:to>
    <xdr:cxnSp macro="">
      <xdr:nvCxnSpPr>
        <xdr:cNvPr id="190" name="直線コネクタ 189"/>
        <xdr:cNvCxnSpPr/>
      </xdr:nvCxnSpPr>
      <xdr:spPr>
        <a:xfrm flipV="1">
          <a:off x="4953000" y="13980826"/>
          <a:ext cx="0" cy="14978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20212</xdr:rowOff>
    </xdr:from>
    <xdr:ext cx="762000" cy="259045"/>
    <xdr:sp macro="" textlink="">
      <xdr:nvSpPr>
        <xdr:cNvPr id="191" name="人件費・物件費等の状況最小値テキスト"/>
        <xdr:cNvSpPr txBox="1"/>
      </xdr:nvSpPr>
      <xdr:spPr>
        <a:xfrm>
          <a:off x="5041900" y="15450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48135</xdr:rowOff>
    </xdr:from>
    <xdr:to>
      <xdr:col>24</xdr:col>
      <xdr:colOff>12700</xdr:colOff>
      <xdr:row>90</xdr:row>
      <xdr:rowOff>48135</xdr:rowOff>
    </xdr:to>
    <xdr:cxnSp macro="">
      <xdr:nvCxnSpPr>
        <xdr:cNvPr id="192" name="直線コネクタ 191"/>
        <xdr:cNvCxnSpPr/>
      </xdr:nvCxnSpPr>
      <xdr:spPr>
        <a:xfrm>
          <a:off x="4864100" y="1547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8303</xdr:rowOff>
    </xdr:from>
    <xdr:ext cx="762000" cy="259045"/>
    <xdr:sp macro="" textlink="">
      <xdr:nvSpPr>
        <xdr:cNvPr id="193" name="人件費・物件費等の状況最大値テキスト"/>
        <xdr:cNvSpPr txBox="1"/>
      </xdr:nvSpPr>
      <xdr:spPr>
        <a:xfrm>
          <a:off x="5041900" y="13724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93376</xdr:rowOff>
    </xdr:from>
    <xdr:to>
      <xdr:col>24</xdr:col>
      <xdr:colOff>12700</xdr:colOff>
      <xdr:row>81</xdr:row>
      <xdr:rowOff>93376</xdr:rowOff>
    </xdr:to>
    <xdr:cxnSp macro="">
      <xdr:nvCxnSpPr>
        <xdr:cNvPr id="194" name="直線コネクタ 193"/>
        <xdr:cNvCxnSpPr/>
      </xdr:nvCxnSpPr>
      <xdr:spPr>
        <a:xfrm>
          <a:off x="4864100" y="13980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56573</xdr:rowOff>
    </xdr:from>
    <xdr:to>
      <xdr:col>23</xdr:col>
      <xdr:colOff>133350</xdr:colOff>
      <xdr:row>83</xdr:row>
      <xdr:rowOff>61305</xdr:rowOff>
    </xdr:to>
    <xdr:cxnSp macro="">
      <xdr:nvCxnSpPr>
        <xdr:cNvPr id="195" name="直線コネクタ 194"/>
        <xdr:cNvCxnSpPr/>
      </xdr:nvCxnSpPr>
      <xdr:spPr>
        <a:xfrm>
          <a:off x="4114800" y="14286923"/>
          <a:ext cx="838200" cy="4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142276</xdr:rowOff>
    </xdr:from>
    <xdr:ext cx="762000" cy="259045"/>
    <xdr:sp macro="" textlink="">
      <xdr:nvSpPr>
        <xdr:cNvPr id="196" name="人件費・物件費等の状況平均値テキスト"/>
        <xdr:cNvSpPr txBox="1"/>
      </xdr:nvSpPr>
      <xdr:spPr>
        <a:xfrm>
          <a:off x="5041900" y="14029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125749</xdr:rowOff>
    </xdr:from>
    <xdr:to>
      <xdr:col>23</xdr:col>
      <xdr:colOff>184150</xdr:colOff>
      <xdr:row>83</xdr:row>
      <xdr:rowOff>55899</xdr:rowOff>
    </xdr:to>
    <xdr:sp macro="" textlink="">
      <xdr:nvSpPr>
        <xdr:cNvPr id="197" name="フローチャート: 判断 196"/>
        <xdr:cNvSpPr/>
      </xdr:nvSpPr>
      <xdr:spPr>
        <a:xfrm>
          <a:off x="4902200" y="1418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18683</xdr:rowOff>
    </xdr:from>
    <xdr:to>
      <xdr:col>19</xdr:col>
      <xdr:colOff>133350</xdr:colOff>
      <xdr:row>83</xdr:row>
      <xdr:rowOff>56573</xdr:rowOff>
    </xdr:to>
    <xdr:cxnSp macro="">
      <xdr:nvCxnSpPr>
        <xdr:cNvPr id="198" name="直線コネクタ 197"/>
        <xdr:cNvCxnSpPr/>
      </xdr:nvCxnSpPr>
      <xdr:spPr>
        <a:xfrm>
          <a:off x="3225800" y="14249033"/>
          <a:ext cx="889000" cy="37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114897</xdr:rowOff>
    </xdr:from>
    <xdr:to>
      <xdr:col>19</xdr:col>
      <xdr:colOff>184150</xdr:colOff>
      <xdr:row>83</xdr:row>
      <xdr:rowOff>45047</xdr:rowOff>
    </xdr:to>
    <xdr:sp macro="" textlink="">
      <xdr:nvSpPr>
        <xdr:cNvPr id="199" name="フローチャート: 判断 198"/>
        <xdr:cNvSpPr/>
      </xdr:nvSpPr>
      <xdr:spPr>
        <a:xfrm>
          <a:off x="4064000" y="14173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55224</xdr:rowOff>
    </xdr:from>
    <xdr:ext cx="736600" cy="259045"/>
    <xdr:sp macro="" textlink="">
      <xdr:nvSpPr>
        <xdr:cNvPr id="200" name="テキスト ボックス 199"/>
        <xdr:cNvSpPr txBox="1"/>
      </xdr:nvSpPr>
      <xdr:spPr>
        <a:xfrm>
          <a:off x="3733800" y="139426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18683</xdr:rowOff>
    </xdr:from>
    <xdr:to>
      <xdr:col>15</xdr:col>
      <xdr:colOff>82550</xdr:colOff>
      <xdr:row>83</xdr:row>
      <xdr:rowOff>24326</xdr:rowOff>
    </xdr:to>
    <xdr:cxnSp macro="">
      <xdr:nvCxnSpPr>
        <xdr:cNvPr id="201" name="直線コネクタ 200"/>
        <xdr:cNvCxnSpPr/>
      </xdr:nvCxnSpPr>
      <xdr:spPr>
        <a:xfrm flipV="1">
          <a:off x="2336800" y="14249033"/>
          <a:ext cx="889000" cy="5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108367</xdr:rowOff>
    </xdr:from>
    <xdr:to>
      <xdr:col>15</xdr:col>
      <xdr:colOff>133350</xdr:colOff>
      <xdr:row>83</xdr:row>
      <xdr:rowOff>38517</xdr:rowOff>
    </xdr:to>
    <xdr:sp macro="" textlink="">
      <xdr:nvSpPr>
        <xdr:cNvPr id="202" name="フローチャート: 判断 201"/>
        <xdr:cNvSpPr/>
      </xdr:nvSpPr>
      <xdr:spPr>
        <a:xfrm>
          <a:off x="31750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48694</xdr:rowOff>
    </xdr:from>
    <xdr:ext cx="762000" cy="259045"/>
    <xdr:sp macro="" textlink="">
      <xdr:nvSpPr>
        <xdr:cNvPr id="203" name="テキスト ボックス 202"/>
        <xdr:cNvSpPr txBox="1"/>
      </xdr:nvSpPr>
      <xdr:spPr>
        <a:xfrm>
          <a:off x="2844800" y="13936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166810</xdr:rowOff>
    </xdr:from>
    <xdr:to>
      <xdr:col>11</xdr:col>
      <xdr:colOff>31750</xdr:colOff>
      <xdr:row>83</xdr:row>
      <xdr:rowOff>24326</xdr:rowOff>
    </xdr:to>
    <xdr:cxnSp macro="">
      <xdr:nvCxnSpPr>
        <xdr:cNvPr id="204" name="直線コネクタ 203"/>
        <xdr:cNvCxnSpPr/>
      </xdr:nvCxnSpPr>
      <xdr:spPr>
        <a:xfrm>
          <a:off x="1447800" y="14225710"/>
          <a:ext cx="889000" cy="2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101640</xdr:rowOff>
    </xdr:from>
    <xdr:to>
      <xdr:col>11</xdr:col>
      <xdr:colOff>82550</xdr:colOff>
      <xdr:row>83</xdr:row>
      <xdr:rowOff>31790</xdr:rowOff>
    </xdr:to>
    <xdr:sp macro="" textlink="">
      <xdr:nvSpPr>
        <xdr:cNvPr id="205" name="フローチャート: 判断 204"/>
        <xdr:cNvSpPr/>
      </xdr:nvSpPr>
      <xdr:spPr>
        <a:xfrm>
          <a:off x="2286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41967</xdr:rowOff>
    </xdr:from>
    <xdr:ext cx="762000" cy="259045"/>
    <xdr:sp macro="" textlink="">
      <xdr:nvSpPr>
        <xdr:cNvPr id="206" name="テキスト ボックス 205"/>
        <xdr:cNvSpPr txBox="1"/>
      </xdr:nvSpPr>
      <xdr:spPr>
        <a:xfrm>
          <a:off x="1955800" y="1392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169833</xdr:rowOff>
    </xdr:from>
    <xdr:to>
      <xdr:col>7</xdr:col>
      <xdr:colOff>31750</xdr:colOff>
      <xdr:row>82</xdr:row>
      <xdr:rowOff>99983</xdr:rowOff>
    </xdr:to>
    <xdr:sp macro="" textlink="">
      <xdr:nvSpPr>
        <xdr:cNvPr id="207" name="フローチャート: 判断 206"/>
        <xdr:cNvSpPr/>
      </xdr:nvSpPr>
      <xdr:spPr>
        <a:xfrm>
          <a:off x="1397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110160</xdr:rowOff>
    </xdr:from>
    <xdr:ext cx="762000" cy="259045"/>
    <xdr:sp macro="" textlink="">
      <xdr:nvSpPr>
        <xdr:cNvPr id="208" name="テキスト ボックス 207"/>
        <xdr:cNvSpPr txBox="1"/>
      </xdr:nvSpPr>
      <xdr:spPr>
        <a:xfrm>
          <a:off x="1066800" y="138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10505</xdr:rowOff>
    </xdr:from>
    <xdr:to>
      <xdr:col>23</xdr:col>
      <xdr:colOff>184150</xdr:colOff>
      <xdr:row>83</xdr:row>
      <xdr:rowOff>112105</xdr:rowOff>
    </xdr:to>
    <xdr:sp macro="" textlink="">
      <xdr:nvSpPr>
        <xdr:cNvPr id="214" name="楕円 213"/>
        <xdr:cNvSpPr/>
      </xdr:nvSpPr>
      <xdr:spPr>
        <a:xfrm>
          <a:off x="4902200" y="14240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154032</xdr:rowOff>
    </xdr:from>
    <xdr:ext cx="762000" cy="259045"/>
    <xdr:sp macro="" textlink="">
      <xdr:nvSpPr>
        <xdr:cNvPr id="215" name="人件費・物件費等の状況該当値テキスト"/>
        <xdr:cNvSpPr txBox="1"/>
      </xdr:nvSpPr>
      <xdr:spPr>
        <a:xfrm>
          <a:off x="5041900" y="14212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5773</xdr:rowOff>
    </xdr:from>
    <xdr:to>
      <xdr:col>19</xdr:col>
      <xdr:colOff>184150</xdr:colOff>
      <xdr:row>83</xdr:row>
      <xdr:rowOff>107373</xdr:rowOff>
    </xdr:to>
    <xdr:sp macro="" textlink="">
      <xdr:nvSpPr>
        <xdr:cNvPr id="216" name="楕円 215"/>
        <xdr:cNvSpPr/>
      </xdr:nvSpPr>
      <xdr:spPr>
        <a:xfrm>
          <a:off x="4064000" y="1423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92150</xdr:rowOff>
    </xdr:from>
    <xdr:ext cx="736600" cy="259045"/>
    <xdr:sp macro="" textlink="">
      <xdr:nvSpPr>
        <xdr:cNvPr id="217" name="テキスト ボックス 216"/>
        <xdr:cNvSpPr txBox="1"/>
      </xdr:nvSpPr>
      <xdr:spPr>
        <a:xfrm>
          <a:off x="3733800" y="143225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139333</xdr:rowOff>
    </xdr:from>
    <xdr:to>
      <xdr:col>15</xdr:col>
      <xdr:colOff>133350</xdr:colOff>
      <xdr:row>83</xdr:row>
      <xdr:rowOff>69483</xdr:rowOff>
    </xdr:to>
    <xdr:sp macro="" textlink="">
      <xdr:nvSpPr>
        <xdr:cNvPr id="218" name="楕円 217"/>
        <xdr:cNvSpPr/>
      </xdr:nvSpPr>
      <xdr:spPr>
        <a:xfrm>
          <a:off x="3175000" y="1419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54260</xdr:rowOff>
    </xdr:from>
    <xdr:ext cx="762000" cy="259045"/>
    <xdr:sp macro="" textlink="">
      <xdr:nvSpPr>
        <xdr:cNvPr id="219" name="テキスト ボックス 218"/>
        <xdr:cNvSpPr txBox="1"/>
      </xdr:nvSpPr>
      <xdr:spPr>
        <a:xfrm>
          <a:off x="2844800" y="1428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144976</xdr:rowOff>
    </xdr:from>
    <xdr:to>
      <xdr:col>11</xdr:col>
      <xdr:colOff>82550</xdr:colOff>
      <xdr:row>83</xdr:row>
      <xdr:rowOff>75126</xdr:rowOff>
    </xdr:to>
    <xdr:sp macro="" textlink="">
      <xdr:nvSpPr>
        <xdr:cNvPr id="220" name="楕円 219"/>
        <xdr:cNvSpPr/>
      </xdr:nvSpPr>
      <xdr:spPr>
        <a:xfrm>
          <a:off x="2286000" y="1420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59903</xdr:rowOff>
    </xdr:from>
    <xdr:ext cx="762000" cy="259045"/>
    <xdr:sp macro="" textlink="">
      <xdr:nvSpPr>
        <xdr:cNvPr id="221" name="テキスト ボックス 220"/>
        <xdr:cNvSpPr txBox="1"/>
      </xdr:nvSpPr>
      <xdr:spPr>
        <a:xfrm>
          <a:off x="1955800" y="14290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116010</xdr:rowOff>
    </xdr:from>
    <xdr:to>
      <xdr:col>7</xdr:col>
      <xdr:colOff>31750</xdr:colOff>
      <xdr:row>83</xdr:row>
      <xdr:rowOff>46160</xdr:rowOff>
    </xdr:to>
    <xdr:sp macro="" textlink="">
      <xdr:nvSpPr>
        <xdr:cNvPr id="222" name="楕円 221"/>
        <xdr:cNvSpPr/>
      </xdr:nvSpPr>
      <xdr:spPr>
        <a:xfrm>
          <a:off x="1397000" y="1417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30937</xdr:rowOff>
    </xdr:from>
    <xdr:ext cx="762000" cy="259045"/>
    <xdr:sp macro="" textlink="">
      <xdr:nvSpPr>
        <xdr:cNvPr id="223" name="テキスト ボックス 222"/>
        <xdr:cNvSpPr txBox="1"/>
      </xdr:nvSpPr>
      <xdr:spPr>
        <a:xfrm>
          <a:off x="1066800" y="1426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国家公務員の人件費削減策の終了により従前の水準程度に戻っており、全国町村平均を下回っている。本町における人件費削減の取組みはすでに１０年以上も前から実施しており、今後も現水準を維持できる程度の人件費削減策を進めて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1693</xdr:rowOff>
    </xdr:from>
    <xdr:to>
      <xdr:col>81</xdr:col>
      <xdr:colOff>44450</xdr:colOff>
      <xdr:row>90</xdr:row>
      <xdr:rowOff>59266</xdr:rowOff>
    </xdr:to>
    <xdr:cxnSp macro="">
      <xdr:nvCxnSpPr>
        <xdr:cNvPr id="252" name="直線コネクタ 251"/>
        <xdr:cNvCxnSpPr/>
      </xdr:nvCxnSpPr>
      <xdr:spPr>
        <a:xfrm flipV="1">
          <a:off x="17018000" y="1388914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31343</xdr:rowOff>
    </xdr:from>
    <xdr:ext cx="762000" cy="259045"/>
    <xdr:sp macro="" textlink="">
      <xdr:nvSpPr>
        <xdr:cNvPr id="253" name="給与水準   （国との比較）最小値テキスト"/>
        <xdr:cNvSpPr txBox="1"/>
      </xdr:nvSpPr>
      <xdr:spPr>
        <a:xfrm>
          <a:off x="17106900" y="154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59266</xdr:rowOff>
    </xdr:from>
    <xdr:to>
      <xdr:col>81</xdr:col>
      <xdr:colOff>133350</xdr:colOff>
      <xdr:row>90</xdr:row>
      <xdr:rowOff>59266</xdr:rowOff>
    </xdr:to>
    <xdr:cxnSp macro="">
      <xdr:nvCxnSpPr>
        <xdr:cNvPr id="254" name="直線コネクタ 253"/>
        <xdr:cNvCxnSpPr/>
      </xdr:nvCxnSpPr>
      <xdr:spPr>
        <a:xfrm>
          <a:off x="16929100" y="15489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88070</xdr:rowOff>
    </xdr:from>
    <xdr:ext cx="762000" cy="259045"/>
    <xdr:sp macro="" textlink="">
      <xdr:nvSpPr>
        <xdr:cNvPr id="255" name="給与水準   （国との比較）最大値テキスト"/>
        <xdr:cNvSpPr txBox="1"/>
      </xdr:nvSpPr>
      <xdr:spPr>
        <a:xfrm>
          <a:off x="17106900" y="136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1693</xdr:rowOff>
    </xdr:from>
    <xdr:to>
      <xdr:col>81</xdr:col>
      <xdr:colOff>133350</xdr:colOff>
      <xdr:row>81</xdr:row>
      <xdr:rowOff>1693</xdr:rowOff>
    </xdr:to>
    <xdr:cxnSp macro="">
      <xdr:nvCxnSpPr>
        <xdr:cNvPr id="256" name="直線コネクタ 255"/>
        <xdr:cNvCxnSpPr/>
      </xdr:nvCxnSpPr>
      <xdr:spPr>
        <a:xfrm>
          <a:off x="16929100" y="1388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107104</xdr:rowOff>
    </xdr:from>
    <xdr:to>
      <xdr:col>81</xdr:col>
      <xdr:colOff>44450</xdr:colOff>
      <xdr:row>88</xdr:row>
      <xdr:rowOff>48261</xdr:rowOff>
    </xdr:to>
    <xdr:cxnSp macro="">
      <xdr:nvCxnSpPr>
        <xdr:cNvPr id="257" name="直線コネクタ 256"/>
        <xdr:cNvCxnSpPr/>
      </xdr:nvCxnSpPr>
      <xdr:spPr>
        <a:xfrm>
          <a:off x="16179800" y="15023254"/>
          <a:ext cx="8382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105004</xdr:rowOff>
    </xdr:from>
    <xdr:ext cx="762000" cy="259045"/>
    <xdr:sp macro="" textlink="">
      <xdr:nvSpPr>
        <xdr:cNvPr id="258" name="給与水準   （国との比較）平均値テキスト"/>
        <xdr:cNvSpPr txBox="1"/>
      </xdr:nvSpPr>
      <xdr:spPr>
        <a:xfrm>
          <a:off x="17106900" y="148497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88477</xdr:rowOff>
    </xdr:from>
    <xdr:to>
      <xdr:col>81</xdr:col>
      <xdr:colOff>95250</xdr:colOff>
      <xdr:row>88</xdr:row>
      <xdr:rowOff>18627</xdr:rowOff>
    </xdr:to>
    <xdr:sp macro="" textlink="">
      <xdr:nvSpPr>
        <xdr:cNvPr id="259" name="フローチャート: 判断 258"/>
        <xdr:cNvSpPr/>
      </xdr:nvSpPr>
      <xdr:spPr>
        <a:xfrm>
          <a:off x="169672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107104</xdr:rowOff>
    </xdr:from>
    <xdr:to>
      <xdr:col>77</xdr:col>
      <xdr:colOff>44450</xdr:colOff>
      <xdr:row>87</xdr:row>
      <xdr:rowOff>123189</xdr:rowOff>
    </xdr:to>
    <xdr:cxnSp macro="">
      <xdr:nvCxnSpPr>
        <xdr:cNvPr id="260" name="直線コネクタ 259"/>
        <xdr:cNvCxnSpPr/>
      </xdr:nvCxnSpPr>
      <xdr:spPr>
        <a:xfrm flipV="1">
          <a:off x="15290800" y="15023254"/>
          <a:ext cx="889000" cy="16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88477</xdr:rowOff>
    </xdr:from>
    <xdr:to>
      <xdr:col>77</xdr:col>
      <xdr:colOff>95250</xdr:colOff>
      <xdr:row>88</xdr:row>
      <xdr:rowOff>18627</xdr:rowOff>
    </xdr:to>
    <xdr:sp macro="" textlink="">
      <xdr:nvSpPr>
        <xdr:cNvPr id="261" name="フローチャート: 判断 260"/>
        <xdr:cNvSpPr/>
      </xdr:nvSpPr>
      <xdr:spPr>
        <a:xfrm>
          <a:off x="16129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3404</xdr:rowOff>
    </xdr:from>
    <xdr:ext cx="736600" cy="259045"/>
    <xdr:sp macro="" textlink="">
      <xdr:nvSpPr>
        <xdr:cNvPr id="262" name="テキスト ボックス 261"/>
        <xdr:cNvSpPr txBox="1"/>
      </xdr:nvSpPr>
      <xdr:spPr>
        <a:xfrm>
          <a:off x="15798800" y="15091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115146</xdr:rowOff>
    </xdr:from>
    <xdr:to>
      <xdr:col>72</xdr:col>
      <xdr:colOff>203200</xdr:colOff>
      <xdr:row>87</xdr:row>
      <xdr:rowOff>123189</xdr:rowOff>
    </xdr:to>
    <xdr:cxnSp macro="">
      <xdr:nvCxnSpPr>
        <xdr:cNvPr id="263" name="直線コネクタ 262"/>
        <xdr:cNvCxnSpPr/>
      </xdr:nvCxnSpPr>
      <xdr:spPr>
        <a:xfrm>
          <a:off x="14401800" y="15031296"/>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88477</xdr:rowOff>
    </xdr:from>
    <xdr:to>
      <xdr:col>73</xdr:col>
      <xdr:colOff>44450</xdr:colOff>
      <xdr:row>88</xdr:row>
      <xdr:rowOff>18627</xdr:rowOff>
    </xdr:to>
    <xdr:sp macro="" textlink="">
      <xdr:nvSpPr>
        <xdr:cNvPr id="264" name="フローチャート: 判断 263"/>
        <xdr:cNvSpPr/>
      </xdr:nvSpPr>
      <xdr:spPr>
        <a:xfrm>
          <a:off x="15240000" y="1500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3404</xdr:rowOff>
    </xdr:from>
    <xdr:ext cx="762000" cy="259045"/>
    <xdr:sp macro="" textlink="">
      <xdr:nvSpPr>
        <xdr:cNvPr id="265" name="テキスト ボックス 264"/>
        <xdr:cNvSpPr txBox="1"/>
      </xdr:nvSpPr>
      <xdr:spPr>
        <a:xfrm>
          <a:off x="14909800" y="150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91016</xdr:rowOff>
    </xdr:from>
    <xdr:to>
      <xdr:col>68</xdr:col>
      <xdr:colOff>152400</xdr:colOff>
      <xdr:row>87</xdr:row>
      <xdr:rowOff>115146</xdr:rowOff>
    </xdr:to>
    <xdr:cxnSp macro="">
      <xdr:nvCxnSpPr>
        <xdr:cNvPr id="266" name="直線コネクタ 265"/>
        <xdr:cNvCxnSpPr/>
      </xdr:nvCxnSpPr>
      <xdr:spPr>
        <a:xfrm>
          <a:off x="13512800" y="1500716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56304</xdr:rowOff>
    </xdr:from>
    <xdr:to>
      <xdr:col>68</xdr:col>
      <xdr:colOff>203200</xdr:colOff>
      <xdr:row>87</xdr:row>
      <xdr:rowOff>157904</xdr:rowOff>
    </xdr:to>
    <xdr:sp macro="" textlink="">
      <xdr:nvSpPr>
        <xdr:cNvPr id="267" name="フローチャート: 判断 266"/>
        <xdr:cNvSpPr/>
      </xdr:nvSpPr>
      <xdr:spPr>
        <a:xfrm>
          <a:off x="14351000" y="1497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168081</xdr:rowOff>
    </xdr:from>
    <xdr:ext cx="762000" cy="259045"/>
    <xdr:sp macro="" textlink="">
      <xdr:nvSpPr>
        <xdr:cNvPr id="268" name="テキスト ボックス 267"/>
        <xdr:cNvSpPr txBox="1"/>
      </xdr:nvSpPr>
      <xdr:spPr>
        <a:xfrm>
          <a:off x="14020800" y="1474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32173</xdr:rowOff>
    </xdr:from>
    <xdr:to>
      <xdr:col>64</xdr:col>
      <xdr:colOff>152400</xdr:colOff>
      <xdr:row>87</xdr:row>
      <xdr:rowOff>133773</xdr:rowOff>
    </xdr:to>
    <xdr:sp macro="" textlink="">
      <xdr:nvSpPr>
        <xdr:cNvPr id="269" name="フローチャート: 判断 268"/>
        <xdr:cNvSpPr/>
      </xdr:nvSpPr>
      <xdr:spPr>
        <a:xfrm>
          <a:off x="13462000" y="149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143950</xdr:rowOff>
    </xdr:from>
    <xdr:ext cx="762000" cy="259045"/>
    <xdr:sp macro="" textlink="">
      <xdr:nvSpPr>
        <xdr:cNvPr id="270" name="テキスト ボックス 269"/>
        <xdr:cNvSpPr txBox="1"/>
      </xdr:nvSpPr>
      <xdr:spPr>
        <a:xfrm>
          <a:off x="13131800" y="14717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168911</xdr:rowOff>
    </xdr:from>
    <xdr:to>
      <xdr:col>81</xdr:col>
      <xdr:colOff>95250</xdr:colOff>
      <xdr:row>88</xdr:row>
      <xdr:rowOff>99061</xdr:rowOff>
    </xdr:to>
    <xdr:sp macro="" textlink="">
      <xdr:nvSpPr>
        <xdr:cNvPr id="276" name="楕円 275"/>
        <xdr:cNvSpPr/>
      </xdr:nvSpPr>
      <xdr:spPr>
        <a:xfrm>
          <a:off x="16967200" y="1508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140988</xdr:rowOff>
    </xdr:from>
    <xdr:ext cx="762000" cy="259045"/>
    <xdr:sp macro="" textlink="">
      <xdr:nvSpPr>
        <xdr:cNvPr id="277" name="給与水準   （国との比較）該当値テキスト"/>
        <xdr:cNvSpPr txBox="1"/>
      </xdr:nvSpPr>
      <xdr:spPr>
        <a:xfrm>
          <a:off x="17106900" y="15057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56304</xdr:rowOff>
    </xdr:from>
    <xdr:to>
      <xdr:col>77</xdr:col>
      <xdr:colOff>95250</xdr:colOff>
      <xdr:row>87</xdr:row>
      <xdr:rowOff>157904</xdr:rowOff>
    </xdr:to>
    <xdr:sp macro="" textlink="">
      <xdr:nvSpPr>
        <xdr:cNvPr id="278" name="楕円 277"/>
        <xdr:cNvSpPr/>
      </xdr:nvSpPr>
      <xdr:spPr>
        <a:xfrm>
          <a:off x="16129000" y="1497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168081</xdr:rowOff>
    </xdr:from>
    <xdr:ext cx="736600" cy="259045"/>
    <xdr:sp macro="" textlink="">
      <xdr:nvSpPr>
        <xdr:cNvPr id="279" name="テキスト ボックス 278"/>
        <xdr:cNvSpPr txBox="1"/>
      </xdr:nvSpPr>
      <xdr:spPr>
        <a:xfrm>
          <a:off x="15798800" y="14741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72389</xdr:rowOff>
    </xdr:from>
    <xdr:to>
      <xdr:col>73</xdr:col>
      <xdr:colOff>44450</xdr:colOff>
      <xdr:row>88</xdr:row>
      <xdr:rowOff>2539</xdr:rowOff>
    </xdr:to>
    <xdr:sp macro="" textlink="">
      <xdr:nvSpPr>
        <xdr:cNvPr id="280" name="楕円 279"/>
        <xdr:cNvSpPr/>
      </xdr:nvSpPr>
      <xdr:spPr>
        <a:xfrm>
          <a:off x="15240000" y="1498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12716</xdr:rowOff>
    </xdr:from>
    <xdr:ext cx="762000" cy="259045"/>
    <xdr:sp macro="" textlink="">
      <xdr:nvSpPr>
        <xdr:cNvPr id="281" name="テキスト ボックス 280"/>
        <xdr:cNvSpPr txBox="1"/>
      </xdr:nvSpPr>
      <xdr:spPr>
        <a:xfrm>
          <a:off x="14909800" y="14757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64346</xdr:rowOff>
    </xdr:from>
    <xdr:to>
      <xdr:col>68</xdr:col>
      <xdr:colOff>203200</xdr:colOff>
      <xdr:row>87</xdr:row>
      <xdr:rowOff>165946</xdr:rowOff>
    </xdr:to>
    <xdr:sp macro="" textlink="">
      <xdr:nvSpPr>
        <xdr:cNvPr id="282" name="楕円 281"/>
        <xdr:cNvSpPr/>
      </xdr:nvSpPr>
      <xdr:spPr>
        <a:xfrm>
          <a:off x="14351000" y="1498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150723</xdr:rowOff>
    </xdr:from>
    <xdr:ext cx="762000" cy="259045"/>
    <xdr:sp macro="" textlink="">
      <xdr:nvSpPr>
        <xdr:cNvPr id="283" name="テキスト ボックス 282"/>
        <xdr:cNvSpPr txBox="1"/>
      </xdr:nvSpPr>
      <xdr:spPr>
        <a:xfrm>
          <a:off x="14020800" y="1506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40216</xdr:rowOff>
    </xdr:from>
    <xdr:to>
      <xdr:col>64</xdr:col>
      <xdr:colOff>152400</xdr:colOff>
      <xdr:row>87</xdr:row>
      <xdr:rowOff>141816</xdr:rowOff>
    </xdr:to>
    <xdr:sp macro="" textlink="">
      <xdr:nvSpPr>
        <xdr:cNvPr id="284" name="楕円 283"/>
        <xdr:cNvSpPr/>
      </xdr:nvSpPr>
      <xdr:spPr>
        <a:xfrm>
          <a:off x="13462000" y="14956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126593</xdr:rowOff>
    </xdr:from>
    <xdr:ext cx="762000" cy="259045"/>
    <xdr:sp macro="" textlink="">
      <xdr:nvSpPr>
        <xdr:cNvPr id="285" name="テキスト ボックス 284"/>
        <xdr:cNvSpPr txBox="1"/>
      </xdr:nvSpPr>
      <xdr:spPr>
        <a:xfrm>
          <a:off x="13131800" y="1504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本町運営の病院を診療所化したことに伴い、公営企業事業職員が一般職員となったために職員数が増加し数値が悪化している状況が続いていたが、適正な職員配置等により近年は類似団体平均との差は減少している状況にある。今後も人口が減少する一方、多様化する行政ニーズに対応できる必要最低限の職員数を見極め、より適切な定員管理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163322</xdr:rowOff>
    </xdr:from>
    <xdr:to>
      <xdr:col>81</xdr:col>
      <xdr:colOff>44450</xdr:colOff>
      <xdr:row>67</xdr:row>
      <xdr:rowOff>126202</xdr:rowOff>
    </xdr:to>
    <xdr:cxnSp macro="">
      <xdr:nvCxnSpPr>
        <xdr:cNvPr id="317" name="直線コネクタ 316"/>
        <xdr:cNvCxnSpPr/>
      </xdr:nvCxnSpPr>
      <xdr:spPr>
        <a:xfrm flipV="1">
          <a:off x="17018000" y="9935972"/>
          <a:ext cx="0" cy="16773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98279</xdr:rowOff>
    </xdr:from>
    <xdr:ext cx="762000" cy="259045"/>
    <xdr:sp macro="" textlink="">
      <xdr:nvSpPr>
        <xdr:cNvPr id="318" name="定員管理の状況最小値テキスト"/>
        <xdr:cNvSpPr txBox="1"/>
      </xdr:nvSpPr>
      <xdr:spPr>
        <a:xfrm>
          <a:off x="17106900" y="11585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126202</xdr:rowOff>
    </xdr:from>
    <xdr:to>
      <xdr:col>81</xdr:col>
      <xdr:colOff>133350</xdr:colOff>
      <xdr:row>67</xdr:row>
      <xdr:rowOff>126202</xdr:rowOff>
    </xdr:to>
    <xdr:cxnSp macro="">
      <xdr:nvCxnSpPr>
        <xdr:cNvPr id="319" name="直線コネクタ 318"/>
        <xdr:cNvCxnSpPr/>
      </xdr:nvCxnSpPr>
      <xdr:spPr>
        <a:xfrm>
          <a:off x="16929100" y="1161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78249</xdr:rowOff>
    </xdr:from>
    <xdr:ext cx="762000" cy="259045"/>
    <xdr:sp macro="" textlink="">
      <xdr:nvSpPr>
        <xdr:cNvPr id="320" name="定員管理の状況最大値テキスト"/>
        <xdr:cNvSpPr txBox="1"/>
      </xdr:nvSpPr>
      <xdr:spPr>
        <a:xfrm>
          <a:off x="17106900" y="967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163322</xdr:rowOff>
    </xdr:from>
    <xdr:to>
      <xdr:col>81</xdr:col>
      <xdr:colOff>133350</xdr:colOff>
      <xdr:row>57</xdr:row>
      <xdr:rowOff>163322</xdr:rowOff>
    </xdr:to>
    <xdr:cxnSp macro="">
      <xdr:nvCxnSpPr>
        <xdr:cNvPr id="321" name="直線コネクタ 320"/>
        <xdr:cNvCxnSpPr/>
      </xdr:nvCxnSpPr>
      <xdr:spPr>
        <a:xfrm>
          <a:off x="16929100" y="993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94687</xdr:rowOff>
    </xdr:from>
    <xdr:to>
      <xdr:col>81</xdr:col>
      <xdr:colOff>44450</xdr:colOff>
      <xdr:row>60</xdr:row>
      <xdr:rowOff>146050</xdr:rowOff>
    </xdr:to>
    <xdr:cxnSp macro="">
      <xdr:nvCxnSpPr>
        <xdr:cNvPr id="322" name="直線コネクタ 321"/>
        <xdr:cNvCxnSpPr/>
      </xdr:nvCxnSpPr>
      <xdr:spPr>
        <a:xfrm>
          <a:off x="16179800" y="10381687"/>
          <a:ext cx="838200" cy="51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38008</xdr:rowOff>
    </xdr:from>
    <xdr:ext cx="762000" cy="259045"/>
    <xdr:sp macro="" textlink="">
      <xdr:nvSpPr>
        <xdr:cNvPr id="323" name="定員管理の状況平均値テキスト"/>
        <xdr:cNvSpPr txBox="1"/>
      </xdr:nvSpPr>
      <xdr:spPr>
        <a:xfrm>
          <a:off x="17106900" y="1015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21481</xdr:rowOff>
    </xdr:from>
    <xdr:to>
      <xdr:col>81</xdr:col>
      <xdr:colOff>95250</xdr:colOff>
      <xdr:row>60</xdr:row>
      <xdr:rowOff>123081</xdr:rowOff>
    </xdr:to>
    <xdr:sp macro="" textlink="">
      <xdr:nvSpPr>
        <xdr:cNvPr id="324" name="フローチャート: 判断 323"/>
        <xdr:cNvSpPr/>
      </xdr:nvSpPr>
      <xdr:spPr>
        <a:xfrm>
          <a:off x="169672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94687</xdr:rowOff>
    </xdr:from>
    <xdr:to>
      <xdr:col>77</xdr:col>
      <xdr:colOff>44450</xdr:colOff>
      <xdr:row>60</xdr:row>
      <xdr:rowOff>140879</xdr:rowOff>
    </xdr:to>
    <xdr:cxnSp macro="">
      <xdr:nvCxnSpPr>
        <xdr:cNvPr id="325" name="直線コネクタ 324"/>
        <xdr:cNvCxnSpPr/>
      </xdr:nvCxnSpPr>
      <xdr:spPr>
        <a:xfrm flipV="1">
          <a:off x="15290800" y="10381687"/>
          <a:ext cx="889000" cy="4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3556</xdr:rowOff>
    </xdr:from>
    <xdr:to>
      <xdr:col>77</xdr:col>
      <xdr:colOff>95250</xdr:colOff>
      <xdr:row>60</xdr:row>
      <xdr:rowOff>105156</xdr:rowOff>
    </xdr:to>
    <xdr:sp macro="" textlink="">
      <xdr:nvSpPr>
        <xdr:cNvPr id="326" name="フローチャート: 判断 325"/>
        <xdr:cNvSpPr/>
      </xdr:nvSpPr>
      <xdr:spPr>
        <a:xfrm>
          <a:off x="16129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115333</xdr:rowOff>
    </xdr:from>
    <xdr:ext cx="736600" cy="259045"/>
    <xdr:sp macro="" textlink="">
      <xdr:nvSpPr>
        <xdr:cNvPr id="327" name="テキスト ボックス 326"/>
        <xdr:cNvSpPr txBox="1"/>
      </xdr:nvSpPr>
      <xdr:spPr>
        <a:xfrm>
          <a:off x="15798800" y="10059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130538</xdr:rowOff>
    </xdr:from>
    <xdr:to>
      <xdr:col>72</xdr:col>
      <xdr:colOff>203200</xdr:colOff>
      <xdr:row>60</xdr:row>
      <xdr:rowOff>140879</xdr:rowOff>
    </xdr:to>
    <xdr:cxnSp macro="">
      <xdr:nvCxnSpPr>
        <xdr:cNvPr id="328" name="直線コネクタ 327"/>
        <xdr:cNvCxnSpPr/>
      </xdr:nvCxnSpPr>
      <xdr:spPr>
        <a:xfrm>
          <a:off x="14401800" y="10417538"/>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2866</xdr:rowOff>
    </xdr:from>
    <xdr:to>
      <xdr:col>73</xdr:col>
      <xdr:colOff>44450</xdr:colOff>
      <xdr:row>60</xdr:row>
      <xdr:rowOff>104466</xdr:rowOff>
    </xdr:to>
    <xdr:sp macro="" textlink="">
      <xdr:nvSpPr>
        <xdr:cNvPr id="329" name="フローチャート: 判断 328"/>
        <xdr:cNvSpPr/>
      </xdr:nvSpPr>
      <xdr:spPr>
        <a:xfrm>
          <a:off x="15240000" y="10289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114643</xdr:rowOff>
    </xdr:from>
    <xdr:ext cx="762000" cy="259045"/>
    <xdr:sp macro="" textlink="">
      <xdr:nvSpPr>
        <xdr:cNvPr id="330" name="テキスト ボックス 329"/>
        <xdr:cNvSpPr txBox="1"/>
      </xdr:nvSpPr>
      <xdr:spPr>
        <a:xfrm>
          <a:off x="14909800" y="10058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130193</xdr:rowOff>
    </xdr:from>
    <xdr:to>
      <xdr:col>68</xdr:col>
      <xdr:colOff>152400</xdr:colOff>
      <xdr:row>60</xdr:row>
      <xdr:rowOff>130538</xdr:rowOff>
    </xdr:to>
    <xdr:cxnSp macro="">
      <xdr:nvCxnSpPr>
        <xdr:cNvPr id="331" name="直線コネクタ 330"/>
        <xdr:cNvCxnSpPr/>
      </xdr:nvCxnSpPr>
      <xdr:spPr>
        <a:xfrm>
          <a:off x="13512800" y="10417193"/>
          <a:ext cx="889000" cy="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xdr:rowOff>
    </xdr:from>
    <xdr:to>
      <xdr:col>68</xdr:col>
      <xdr:colOff>203200</xdr:colOff>
      <xdr:row>60</xdr:row>
      <xdr:rowOff>102053</xdr:rowOff>
    </xdr:to>
    <xdr:sp macro="" textlink="">
      <xdr:nvSpPr>
        <xdr:cNvPr id="332" name="フローチャート: 判断 331"/>
        <xdr:cNvSpPr/>
      </xdr:nvSpPr>
      <xdr:spPr>
        <a:xfrm>
          <a:off x="14351000" y="10287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112230</xdr:rowOff>
    </xdr:from>
    <xdr:ext cx="762000" cy="259045"/>
    <xdr:sp macro="" textlink="">
      <xdr:nvSpPr>
        <xdr:cNvPr id="333" name="テキスト ボックス 332"/>
        <xdr:cNvSpPr txBox="1"/>
      </xdr:nvSpPr>
      <xdr:spPr>
        <a:xfrm>
          <a:off x="14020800" y="10056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171341</xdr:rowOff>
    </xdr:from>
    <xdr:to>
      <xdr:col>64</xdr:col>
      <xdr:colOff>152400</xdr:colOff>
      <xdr:row>59</xdr:row>
      <xdr:rowOff>101491</xdr:rowOff>
    </xdr:to>
    <xdr:sp macro="" textlink="">
      <xdr:nvSpPr>
        <xdr:cNvPr id="334" name="フローチャート: 判断 333"/>
        <xdr:cNvSpPr/>
      </xdr:nvSpPr>
      <xdr:spPr>
        <a:xfrm>
          <a:off x="13462000" y="1011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111668</xdr:rowOff>
    </xdr:from>
    <xdr:ext cx="762000" cy="259045"/>
    <xdr:sp macro="" textlink="">
      <xdr:nvSpPr>
        <xdr:cNvPr id="335" name="テキスト ボックス 334"/>
        <xdr:cNvSpPr txBox="1"/>
      </xdr:nvSpPr>
      <xdr:spPr>
        <a:xfrm>
          <a:off x="13131800" y="9884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41" name="楕円 340"/>
        <xdr:cNvSpPr/>
      </xdr:nvSpPr>
      <xdr:spPr>
        <a:xfrm>
          <a:off x="169672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67327</xdr:rowOff>
    </xdr:from>
    <xdr:ext cx="762000" cy="259045"/>
    <xdr:sp macro="" textlink="">
      <xdr:nvSpPr>
        <xdr:cNvPr id="342" name="定員管理の状況該当値テキスト"/>
        <xdr:cNvSpPr txBox="1"/>
      </xdr:nvSpPr>
      <xdr:spPr>
        <a:xfrm>
          <a:off x="17106900" y="1035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43887</xdr:rowOff>
    </xdr:from>
    <xdr:to>
      <xdr:col>77</xdr:col>
      <xdr:colOff>95250</xdr:colOff>
      <xdr:row>60</xdr:row>
      <xdr:rowOff>145487</xdr:rowOff>
    </xdr:to>
    <xdr:sp macro="" textlink="">
      <xdr:nvSpPr>
        <xdr:cNvPr id="343" name="楕円 342"/>
        <xdr:cNvSpPr/>
      </xdr:nvSpPr>
      <xdr:spPr>
        <a:xfrm>
          <a:off x="16129000" y="1033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130264</xdr:rowOff>
    </xdr:from>
    <xdr:ext cx="736600" cy="259045"/>
    <xdr:sp macro="" textlink="">
      <xdr:nvSpPr>
        <xdr:cNvPr id="344" name="テキスト ボックス 343"/>
        <xdr:cNvSpPr txBox="1"/>
      </xdr:nvSpPr>
      <xdr:spPr>
        <a:xfrm>
          <a:off x="15798800" y="10417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90079</xdr:rowOff>
    </xdr:from>
    <xdr:to>
      <xdr:col>73</xdr:col>
      <xdr:colOff>44450</xdr:colOff>
      <xdr:row>61</xdr:row>
      <xdr:rowOff>20229</xdr:rowOff>
    </xdr:to>
    <xdr:sp macro="" textlink="">
      <xdr:nvSpPr>
        <xdr:cNvPr id="345" name="楕円 344"/>
        <xdr:cNvSpPr/>
      </xdr:nvSpPr>
      <xdr:spPr>
        <a:xfrm>
          <a:off x="15240000" y="10377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5006</xdr:rowOff>
    </xdr:from>
    <xdr:ext cx="762000" cy="259045"/>
    <xdr:sp macro="" textlink="">
      <xdr:nvSpPr>
        <xdr:cNvPr id="346" name="テキスト ボックス 345"/>
        <xdr:cNvSpPr txBox="1"/>
      </xdr:nvSpPr>
      <xdr:spPr>
        <a:xfrm>
          <a:off x="14909800" y="10463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79738</xdr:rowOff>
    </xdr:from>
    <xdr:to>
      <xdr:col>68</xdr:col>
      <xdr:colOff>203200</xdr:colOff>
      <xdr:row>61</xdr:row>
      <xdr:rowOff>9888</xdr:rowOff>
    </xdr:to>
    <xdr:sp macro="" textlink="">
      <xdr:nvSpPr>
        <xdr:cNvPr id="347" name="楕円 346"/>
        <xdr:cNvSpPr/>
      </xdr:nvSpPr>
      <xdr:spPr>
        <a:xfrm>
          <a:off x="14351000" y="1036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166115</xdr:rowOff>
    </xdr:from>
    <xdr:ext cx="762000" cy="259045"/>
    <xdr:sp macro="" textlink="">
      <xdr:nvSpPr>
        <xdr:cNvPr id="348" name="テキスト ボックス 347"/>
        <xdr:cNvSpPr txBox="1"/>
      </xdr:nvSpPr>
      <xdr:spPr>
        <a:xfrm>
          <a:off x="14020800" y="10453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79393</xdr:rowOff>
    </xdr:from>
    <xdr:to>
      <xdr:col>64</xdr:col>
      <xdr:colOff>152400</xdr:colOff>
      <xdr:row>61</xdr:row>
      <xdr:rowOff>9543</xdr:rowOff>
    </xdr:to>
    <xdr:sp macro="" textlink="">
      <xdr:nvSpPr>
        <xdr:cNvPr id="349" name="楕円 348"/>
        <xdr:cNvSpPr/>
      </xdr:nvSpPr>
      <xdr:spPr>
        <a:xfrm>
          <a:off x="13462000" y="103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165770</xdr:rowOff>
    </xdr:from>
    <xdr:ext cx="762000" cy="259045"/>
    <xdr:sp macro="" textlink="">
      <xdr:nvSpPr>
        <xdr:cNvPr id="350" name="テキスト ボックス 349"/>
        <xdr:cNvSpPr txBox="1"/>
      </xdr:nvSpPr>
      <xdr:spPr>
        <a:xfrm>
          <a:off x="13131800" y="1045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本町においては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標準財政規模が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大きいこともあり、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類似団体平均と同水準で推移している状況にある。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また、令和４年度に起債償還のピークを迎えその後減少する見込みであるが、公共施設の老朽化や各種計画に基づく大型事業も予定されているため、事業の優先順位を見極めるとともに地方債発行額の上限枠設定など公債費の抑制に努め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163576</xdr:rowOff>
    </xdr:from>
    <xdr:to>
      <xdr:col>81</xdr:col>
      <xdr:colOff>44450</xdr:colOff>
      <xdr:row>43</xdr:row>
      <xdr:rowOff>153162</xdr:rowOff>
    </xdr:to>
    <xdr:cxnSp macro="">
      <xdr:nvCxnSpPr>
        <xdr:cNvPr id="376" name="直線コネクタ 375"/>
        <xdr:cNvCxnSpPr/>
      </xdr:nvCxnSpPr>
      <xdr:spPr>
        <a:xfrm flipV="1">
          <a:off x="17018000" y="6507226"/>
          <a:ext cx="0" cy="10182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125239</xdr:rowOff>
    </xdr:from>
    <xdr:ext cx="762000" cy="259045"/>
    <xdr:sp macro="" textlink="">
      <xdr:nvSpPr>
        <xdr:cNvPr id="377" name="公債費負担の状況最小値テキスト"/>
        <xdr:cNvSpPr txBox="1"/>
      </xdr:nvSpPr>
      <xdr:spPr>
        <a:xfrm>
          <a:off x="17106900" y="7497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153162</xdr:rowOff>
    </xdr:from>
    <xdr:to>
      <xdr:col>81</xdr:col>
      <xdr:colOff>133350</xdr:colOff>
      <xdr:row>43</xdr:row>
      <xdr:rowOff>153162</xdr:rowOff>
    </xdr:to>
    <xdr:cxnSp macro="">
      <xdr:nvCxnSpPr>
        <xdr:cNvPr id="378" name="直線コネクタ 377"/>
        <xdr:cNvCxnSpPr/>
      </xdr:nvCxnSpPr>
      <xdr:spPr>
        <a:xfrm>
          <a:off x="16929100" y="7525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78503</xdr:rowOff>
    </xdr:from>
    <xdr:ext cx="762000" cy="259045"/>
    <xdr:sp macro="" textlink="">
      <xdr:nvSpPr>
        <xdr:cNvPr id="379" name="公債費負担の状況最大値テキスト"/>
        <xdr:cNvSpPr txBox="1"/>
      </xdr:nvSpPr>
      <xdr:spPr>
        <a:xfrm>
          <a:off x="17106900" y="625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163576</xdr:rowOff>
    </xdr:from>
    <xdr:to>
      <xdr:col>81</xdr:col>
      <xdr:colOff>133350</xdr:colOff>
      <xdr:row>37</xdr:row>
      <xdr:rowOff>163576</xdr:rowOff>
    </xdr:to>
    <xdr:cxnSp macro="">
      <xdr:nvCxnSpPr>
        <xdr:cNvPr id="380" name="直線コネクタ 379"/>
        <xdr:cNvCxnSpPr/>
      </xdr:nvCxnSpPr>
      <xdr:spPr>
        <a:xfrm>
          <a:off x="16929100" y="650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56896</xdr:rowOff>
    </xdr:to>
    <xdr:cxnSp macro="">
      <xdr:nvCxnSpPr>
        <xdr:cNvPr id="381" name="直線コネクタ 380"/>
        <xdr:cNvCxnSpPr/>
      </xdr:nvCxnSpPr>
      <xdr:spPr>
        <a:xfrm>
          <a:off x="16179800" y="708152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159275</xdr:rowOff>
    </xdr:from>
    <xdr:ext cx="762000" cy="259045"/>
    <xdr:sp macro="" textlink="">
      <xdr:nvSpPr>
        <xdr:cNvPr id="382" name="公債費負担の状況平均値テキスト"/>
        <xdr:cNvSpPr txBox="1"/>
      </xdr:nvSpPr>
      <xdr:spPr>
        <a:xfrm>
          <a:off x="17106900" y="70172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15748</xdr:rowOff>
    </xdr:from>
    <xdr:to>
      <xdr:col>81</xdr:col>
      <xdr:colOff>95250</xdr:colOff>
      <xdr:row>41</xdr:row>
      <xdr:rowOff>117348</xdr:rowOff>
    </xdr:to>
    <xdr:sp macro="" textlink="">
      <xdr:nvSpPr>
        <xdr:cNvPr id="383" name="フローチャート: 判断 382"/>
        <xdr:cNvSpPr/>
      </xdr:nvSpPr>
      <xdr:spPr>
        <a:xfrm>
          <a:off x="16967200" y="704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47244</xdr:rowOff>
    </xdr:from>
    <xdr:to>
      <xdr:col>77</xdr:col>
      <xdr:colOff>44450</xdr:colOff>
      <xdr:row>41</xdr:row>
      <xdr:rowOff>52070</xdr:rowOff>
    </xdr:to>
    <xdr:cxnSp macro="">
      <xdr:nvCxnSpPr>
        <xdr:cNvPr id="384" name="直線コネクタ 383"/>
        <xdr:cNvCxnSpPr/>
      </xdr:nvCxnSpPr>
      <xdr:spPr>
        <a:xfrm>
          <a:off x="15290800" y="707669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6096</xdr:rowOff>
    </xdr:from>
    <xdr:to>
      <xdr:col>77</xdr:col>
      <xdr:colOff>95250</xdr:colOff>
      <xdr:row>41</xdr:row>
      <xdr:rowOff>107696</xdr:rowOff>
    </xdr:to>
    <xdr:sp macro="" textlink="">
      <xdr:nvSpPr>
        <xdr:cNvPr id="385" name="フローチャート: 判断 384"/>
        <xdr:cNvSpPr/>
      </xdr:nvSpPr>
      <xdr:spPr>
        <a:xfrm>
          <a:off x="16129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92473</xdr:rowOff>
    </xdr:from>
    <xdr:ext cx="736600" cy="259045"/>
    <xdr:sp macro="" textlink="">
      <xdr:nvSpPr>
        <xdr:cNvPr id="386" name="テキスト ボックス 385"/>
        <xdr:cNvSpPr txBox="1"/>
      </xdr:nvSpPr>
      <xdr:spPr>
        <a:xfrm>
          <a:off x="15798800" y="712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42418</xdr:rowOff>
    </xdr:from>
    <xdr:to>
      <xdr:col>72</xdr:col>
      <xdr:colOff>203200</xdr:colOff>
      <xdr:row>41</xdr:row>
      <xdr:rowOff>47244</xdr:rowOff>
    </xdr:to>
    <xdr:cxnSp macro="">
      <xdr:nvCxnSpPr>
        <xdr:cNvPr id="387" name="直線コネクタ 386"/>
        <xdr:cNvCxnSpPr/>
      </xdr:nvCxnSpPr>
      <xdr:spPr>
        <a:xfrm>
          <a:off x="14401800" y="707186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6096</xdr:rowOff>
    </xdr:from>
    <xdr:to>
      <xdr:col>73</xdr:col>
      <xdr:colOff>44450</xdr:colOff>
      <xdr:row>41</xdr:row>
      <xdr:rowOff>107696</xdr:rowOff>
    </xdr:to>
    <xdr:sp macro="" textlink="">
      <xdr:nvSpPr>
        <xdr:cNvPr id="388" name="フローチャート: 判断 387"/>
        <xdr:cNvSpPr/>
      </xdr:nvSpPr>
      <xdr:spPr>
        <a:xfrm>
          <a:off x="15240000" y="703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92473</xdr:rowOff>
    </xdr:from>
    <xdr:ext cx="762000" cy="259045"/>
    <xdr:sp macro="" textlink="">
      <xdr:nvSpPr>
        <xdr:cNvPr id="389" name="テキスト ボックス 388"/>
        <xdr:cNvSpPr txBox="1"/>
      </xdr:nvSpPr>
      <xdr:spPr>
        <a:xfrm>
          <a:off x="14909800" y="712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37592</xdr:rowOff>
    </xdr:from>
    <xdr:to>
      <xdr:col>68</xdr:col>
      <xdr:colOff>152400</xdr:colOff>
      <xdr:row>41</xdr:row>
      <xdr:rowOff>42418</xdr:rowOff>
    </xdr:to>
    <xdr:cxnSp macro="">
      <xdr:nvCxnSpPr>
        <xdr:cNvPr id="390" name="直線コネクタ 389"/>
        <xdr:cNvCxnSpPr/>
      </xdr:nvCxnSpPr>
      <xdr:spPr>
        <a:xfrm>
          <a:off x="13512800" y="7067042"/>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20574</xdr:rowOff>
    </xdr:from>
    <xdr:to>
      <xdr:col>68</xdr:col>
      <xdr:colOff>203200</xdr:colOff>
      <xdr:row>41</xdr:row>
      <xdr:rowOff>122174</xdr:rowOff>
    </xdr:to>
    <xdr:sp macro="" textlink="">
      <xdr:nvSpPr>
        <xdr:cNvPr id="391" name="フローチャート: 判断 390"/>
        <xdr:cNvSpPr/>
      </xdr:nvSpPr>
      <xdr:spPr>
        <a:xfrm>
          <a:off x="14351000" y="705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106951</xdr:rowOff>
    </xdr:from>
    <xdr:ext cx="762000" cy="259045"/>
    <xdr:sp macro="" textlink="">
      <xdr:nvSpPr>
        <xdr:cNvPr id="392" name="テキスト ボックス 391"/>
        <xdr:cNvSpPr txBox="1"/>
      </xdr:nvSpPr>
      <xdr:spPr>
        <a:xfrm>
          <a:off x="14020800" y="713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10922</xdr:rowOff>
    </xdr:from>
    <xdr:to>
      <xdr:col>64</xdr:col>
      <xdr:colOff>152400</xdr:colOff>
      <xdr:row>41</xdr:row>
      <xdr:rowOff>112522</xdr:rowOff>
    </xdr:to>
    <xdr:sp macro="" textlink="">
      <xdr:nvSpPr>
        <xdr:cNvPr id="393" name="フローチャート: 判断 392"/>
        <xdr:cNvSpPr/>
      </xdr:nvSpPr>
      <xdr:spPr>
        <a:xfrm>
          <a:off x="13462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97299</xdr:rowOff>
    </xdr:from>
    <xdr:ext cx="762000" cy="259045"/>
    <xdr:sp macro="" textlink="">
      <xdr:nvSpPr>
        <xdr:cNvPr id="394" name="テキスト ボックス 393"/>
        <xdr:cNvSpPr txBox="1"/>
      </xdr:nvSpPr>
      <xdr:spPr>
        <a:xfrm>
          <a:off x="13131800" y="712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6096</xdr:rowOff>
    </xdr:from>
    <xdr:to>
      <xdr:col>81</xdr:col>
      <xdr:colOff>95250</xdr:colOff>
      <xdr:row>41</xdr:row>
      <xdr:rowOff>107696</xdr:rowOff>
    </xdr:to>
    <xdr:sp macro="" textlink="">
      <xdr:nvSpPr>
        <xdr:cNvPr id="400" name="楕円 399"/>
        <xdr:cNvSpPr/>
      </xdr:nvSpPr>
      <xdr:spPr>
        <a:xfrm>
          <a:off x="16967200" y="703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22623</xdr:rowOff>
    </xdr:from>
    <xdr:ext cx="762000" cy="259045"/>
    <xdr:sp macro="" textlink="">
      <xdr:nvSpPr>
        <xdr:cNvPr id="401" name="公債費負担の状況該当値テキスト"/>
        <xdr:cNvSpPr txBox="1"/>
      </xdr:nvSpPr>
      <xdr:spPr>
        <a:xfrm>
          <a:off x="17106900" y="688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402" name="楕円 401"/>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403" name="テキスト ボックス 402"/>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167894</xdr:rowOff>
    </xdr:from>
    <xdr:to>
      <xdr:col>73</xdr:col>
      <xdr:colOff>44450</xdr:colOff>
      <xdr:row>41</xdr:row>
      <xdr:rowOff>98044</xdr:rowOff>
    </xdr:to>
    <xdr:sp macro="" textlink="">
      <xdr:nvSpPr>
        <xdr:cNvPr id="404" name="楕円 403"/>
        <xdr:cNvSpPr/>
      </xdr:nvSpPr>
      <xdr:spPr>
        <a:xfrm>
          <a:off x="15240000" y="70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108221</xdr:rowOff>
    </xdr:from>
    <xdr:ext cx="762000" cy="259045"/>
    <xdr:sp macro="" textlink="">
      <xdr:nvSpPr>
        <xdr:cNvPr id="405" name="テキスト ボックス 404"/>
        <xdr:cNvSpPr txBox="1"/>
      </xdr:nvSpPr>
      <xdr:spPr>
        <a:xfrm>
          <a:off x="14909800" y="6794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163068</xdr:rowOff>
    </xdr:from>
    <xdr:to>
      <xdr:col>68</xdr:col>
      <xdr:colOff>203200</xdr:colOff>
      <xdr:row>41</xdr:row>
      <xdr:rowOff>93218</xdr:rowOff>
    </xdr:to>
    <xdr:sp macro="" textlink="">
      <xdr:nvSpPr>
        <xdr:cNvPr id="406" name="楕円 405"/>
        <xdr:cNvSpPr/>
      </xdr:nvSpPr>
      <xdr:spPr>
        <a:xfrm>
          <a:off x="14351000" y="702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103395</xdr:rowOff>
    </xdr:from>
    <xdr:ext cx="762000" cy="259045"/>
    <xdr:sp macro="" textlink="">
      <xdr:nvSpPr>
        <xdr:cNvPr id="407" name="テキスト ボックス 406"/>
        <xdr:cNvSpPr txBox="1"/>
      </xdr:nvSpPr>
      <xdr:spPr>
        <a:xfrm>
          <a:off x="14020800" y="678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158242</xdr:rowOff>
    </xdr:from>
    <xdr:to>
      <xdr:col>64</xdr:col>
      <xdr:colOff>152400</xdr:colOff>
      <xdr:row>41</xdr:row>
      <xdr:rowOff>88392</xdr:rowOff>
    </xdr:to>
    <xdr:sp macro="" textlink="">
      <xdr:nvSpPr>
        <xdr:cNvPr id="408" name="楕円 407"/>
        <xdr:cNvSpPr/>
      </xdr:nvSpPr>
      <xdr:spPr>
        <a:xfrm>
          <a:off x="13462000" y="70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98569</xdr:rowOff>
    </xdr:from>
    <xdr:ext cx="762000" cy="259045"/>
    <xdr:sp macro="" textlink="">
      <xdr:nvSpPr>
        <xdr:cNvPr id="409" name="テキスト ボックス 408"/>
        <xdr:cNvSpPr txBox="1"/>
      </xdr:nvSpPr>
      <xdr:spPr>
        <a:xfrm>
          <a:off x="13131800" y="678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令和元年度において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も引き続きマイナスとなった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新過疎法の制定により本町は過疎指定団体から卒業することになり、経過措置後は過疎対策事業債の借入を起こすことができない。そのため、新たな財源の確保や事業の創意工夫に努め、より健全な行財政運営を心がけ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21096</xdr:rowOff>
    </xdr:to>
    <xdr:cxnSp macro="">
      <xdr:nvCxnSpPr>
        <xdr:cNvPr id="438" name="直線コネクタ 437"/>
        <xdr:cNvCxnSpPr/>
      </xdr:nvCxnSpPr>
      <xdr:spPr>
        <a:xfrm flipV="1">
          <a:off x="17018000" y="2370667"/>
          <a:ext cx="0" cy="14223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164623</xdr:rowOff>
    </xdr:from>
    <xdr:ext cx="762000" cy="259045"/>
    <xdr:sp macro="" textlink="">
      <xdr:nvSpPr>
        <xdr:cNvPr id="439" name="将来負担の状況最小値テキスト"/>
        <xdr:cNvSpPr txBox="1"/>
      </xdr:nvSpPr>
      <xdr:spPr>
        <a:xfrm>
          <a:off x="17106900" y="376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21096</xdr:rowOff>
    </xdr:from>
    <xdr:to>
      <xdr:col>81</xdr:col>
      <xdr:colOff>133350</xdr:colOff>
      <xdr:row>22</xdr:row>
      <xdr:rowOff>21096</xdr:rowOff>
    </xdr:to>
    <xdr:cxnSp macro="">
      <xdr:nvCxnSpPr>
        <xdr:cNvPr id="440" name="直線コネクタ 439"/>
        <xdr:cNvCxnSpPr/>
      </xdr:nvCxnSpPr>
      <xdr:spPr>
        <a:xfrm>
          <a:off x="16929100" y="379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9" name="フローチャート: 判断 44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50" name="テキスト ボックス 44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51" name="フローチャート: 判断 450"/>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2" name="テキスト ボックス 451"/>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2,979
2,919
231.49
4,031,940
3,929,821
101,734
2,559,265
4,118,507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近年は、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定年による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職員の退職が続くことやそれらの補充による職員の若年齢化により、再び類似団体平均よりも低い比率となっている。今後も現行の水準を維持できるように一層の給与及び定員の適正化に努める。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120142</xdr:rowOff>
    </xdr:from>
    <xdr:to>
      <xdr:col>24</xdr:col>
      <xdr:colOff>25400</xdr:colOff>
      <xdr:row>40</xdr:row>
      <xdr:rowOff>154432</xdr:rowOff>
    </xdr:to>
    <xdr:cxnSp macro="">
      <xdr:nvCxnSpPr>
        <xdr:cNvPr id="59" name="直線コネクタ 58"/>
        <xdr:cNvCxnSpPr/>
      </xdr:nvCxnSpPr>
      <xdr:spPr>
        <a:xfrm flipV="1">
          <a:off x="4826000" y="5777992"/>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35069</xdr:rowOff>
    </xdr:from>
    <xdr:ext cx="762000" cy="259045"/>
    <xdr:sp macro="" textlink="">
      <xdr:nvSpPr>
        <xdr:cNvPr id="62" name="人件費最大値テキスト"/>
        <xdr:cNvSpPr txBox="1"/>
      </xdr:nvSpPr>
      <xdr:spPr>
        <a:xfrm>
          <a:off x="4914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120142</xdr:rowOff>
    </xdr:from>
    <xdr:to>
      <xdr:col>24</xdr:col>
      <xdr:colOff>114300</xdr:colOff>
      <xdr:row>33</xdr:row>
      <xdr:rowOff>120142</xdr:rowOff>
    </xdr:to>
    <xdr:cxnSp macro="">
      <xdr:nvCxnSpPr>
        <xdr:cNvPr id="63" name="直線コネクタ 62"/>
        <xdr:cNvCxnSpPr/>
      </xdr:nvCxnSpPr>
      <xdr:spPr>
        <a:xfrm>
          <a:off x="4737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26416</xdr:rowOff>
    </xdr:from>
    <xdr:to>
      <xdr:col>24</xdr:col>
      <xdr:colOff>25400</xdr:colOff>
      <xdr:row>36</xdr:row>
      <xdr:rowOff>85852</xdr:rowOff>
    </xdr:to>
    <xdr:cxnSp macro="">
      <xdr:nvCxnSpPr>
        <xdr:cNvPr id="64" name="直線コネクタ 63"/>
        <xdr:cNvCxnSpPr/>
      </xdr:nvCxnSpPr>
      <xdr:spPr>
        <a:xfrm>
          <a:off x="3987800" y="619861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156718</xdr:rowOff>
    </xdr:from>
    <xdr:to>
      <xdr:col>19</xdr:col>
      <xdr:colOff>187325</xdr:colOff>
      <xdr:row>36</xdr:row>
      <xdr:rowOff>26416</xdr:rowOff>
    </xdr:to>
    <xdr:cxnSp macro="">
      <xdr:nvCxnSpPr>
        <xdr:cNvPr id="67" name="直線コネクタ 66"/>
        <xdr:cNvCxnSpPr/>
      </xdr:nvCxnSpPr>
      <xdr:spPr>
        <a:xfrm>
          <a:off x="3098800" y="615746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68851</xdr:rowOff>
    </xdr:from>
    <xdr:ext cx="736600" cy="259045"/>
    <xdr:sp macro="" textlink="">
      <xdr:nvSpPr>
        <xdr:cNvPr id="69" name="テキスト ボックス 68"/>
        <xdr:cNvSpPr txBox="1"/>
      </xdr:nvSpPr>
      <xdr:spPr>
        <a:xfrm>
          <a:off x="3606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120142</xdr:rowOff>
    </xdr:from>
    <xdr:to>
      <xdr:col>15</xdr:col>
      <xdr:colOff>98425</xdr:colOff>
      <xdr:row>35</xdr:row>
      <xdr:rowOff>156718</xdr:rowOff>
    </xdr:to>
    <xdr:cxnSp macro="">
      <xdr:nvCxnSpPr>
        <xdr:cNvPr id="70" name="直線コネクタ 69"/>
        <xdr:cNvCxnSpPr/>
      </xdr:nvCxnSpPr>
      <xdr:spPr>
        <a:xfrm>
          <a:off x="2209800" y="61208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126492</xdr:rowOff>
    </xdr:from>
    <xdr:to>
      <xdr:col>15</xdr:col>
      <xdr:colOff>149225</xdr:colOff>
      <xdr:row>37</xdr:row>
      <xdr:rowOff>56642</xdr:rowOff>
    </xdr:to>
    <xdr:sp macro="" textlink="">
      <xdr:nvSpPr>
        <xdr:cNvPr id="71" name="フローチャート: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41419</xdr:rowOff>
    </xdr:from>
    <xdr:ext cx="762000" cy="259045"/>
    <xdr:sp macro="" textlink="">
      <xdr:nvSpPr>
        <xdr:cNvPr id="72" name="テキスト ボックス 71"/>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120142</xdr:rowOff>
    </xdr:from>
    <xdr:to>
      <xdr:col>11</xdr:col>
      <xdr:colOff>9525</xdr:colOff>
      <xdr:row>35</xdr:row>
      <xdr:rowOff>120142</xdr:rowOff>
    </xdr:to>
    <xdr:cxnSp macro="">
      <xdr:nvCxnSpPr>
        <xdr:cNvPr id="73" name="直線コネクタ 72"/>
        <xdr:cNvCxnSpPr/>
      </xdr:nvCxnSpPr>
      <xdr:spPr>
        <a:xfrm>
          <a:off x="1320800" y="6120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108204</xdr:rowOff>
    </xdr:from>
    <xdr:to>
      <xdr:col>11</xdr:col>
      <xdr:colOff>60325</xdr:colOff>
      <xdr:row>37</xdr:row>
      <xdr:rowOff>38354</xdr:rowOff>
    </xdr:to>
    <xdr:sp macro="" textlink="">
      <xdr:nvSpPr>
        <xdr:cNvPr id="74" name="フローチャート: 判断 73"/>
        <xdr:cNvSpPr/>
      </xdr:nvSpPr>
      <xdr:spPr>
        <a:xfrm>
          <a:off x="2159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23131</xdr:rowOff>
    </xdr:from>
    <xdr:ext cx="762000" cy="259045"/>
    <xdr:sp macro="" textlink="">
      <xdr:nvSpPr>
        <xdr:cNvPr id="75" name="テキスト ボックス 74"/>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62484</xdr:rowOff>
    </xdr:from>
    <xdr:to>
      <xdr:col>6</xdr:col>
      <xdr:colOff>171450</xdr:colOff>
      <xdr:row>36</xdr:row>
      <xdr:rowOff>164084</xdr:rowOff>
    </xdr:to>
    <xdr:sp macro="" textlink="">
      <xdr:nvSpPr>
        <xdr:cNvPr id="76" name="フローチャート: 判断 75"/>
        <xdr:cNvSpPr/>
      </xdr:nvSpPr>
      <xdr:spPr>
        <a:xfrm>
          <a:off x="1270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148861</xdr:rowOff>
    </xdr:from>
    <xdr:ext cx="762000" cy="259045"/>
    <xdr:sp macro="" textlink="">
      <xdr:nvSpPr>
        <xdr:cNvPr id="77" name="テキスト ボックス 76"/>
        <xdr:cNvSpPr txBox="1"/>
      </xdr:nvSpPr>
      <xdr:spPr>
        <a:xfrm>
          <a:off x="939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35052</xdr:rowOff>
    </xdr:from>
    <xdr:to>
      <xdr:col>24</xdr:col>
      <xdr:colOff>76200</xdr:colOff>
      <xdr:row>36</xdr:row>
      <xdr:rowOff>136652</xdr:rowOff>
    </xdr:to>
    <xdr:sp macro="" textlink="">
      <xdr:nvSpPr>
        <xdr:cNvPr id="83" name="楕円 82"/>
        <xdr:cNvSpPr/>
      </xdr:nvSpPr>
      <xdr:spPr>
        <a:xfrm>
          <a:off x="4775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51579</xdr:rowOff>
    </xdr:from>
    <xdr:ext cx="762000" cy="259045"/>
    <xdr:sp macro="" textlink="">
      <xdr:nvSpPr>
        <xdr:cNvPr id="84" name="人件費該当値テキスト"/>
        <xdr:cNvSpPr txBox="1"/>
      </xdr:nvSpPr>
      <xdr:spPr>
        <a:xfrm>
          <a:off x="4914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147066</xdr:rowOff>
    </xdr:from>
    <xdr:to>
      <xdr:col>20</xdr:col>
      <xdr:colOff>38100</xdr:colOff>
      <xdr:row>36</xdr:row>
      <xdr:rowOff>77216</xdr:rowOff>
    </xdr:to>
    <xdr:sp macro="" textlink="">
      <xdr:nvSpPr>
        <xdr:cNvPr id="85" name="楕円 84"/>
        <xdr:cNvSpPr/>
      </xdr:nvSpPr>
      <xdr:spPr>
        <a:xfrm>
          <a:off x="3937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87393</xdr:rowOff>
    </xdr:from>
    <xdr:ext cx="736600" cy="259045"/>
    <xdr:sp macro="" textlink="">
      <xdr:nvSpPr>
        <xdr:cNvPr id="86" name="テキスト ボックス 85"/>
        <xdr:cNvSpPr txBox="1"/>
      </xdr:nvSpPr>
      <xdr:spPr>
        <a:xfrm>
          <a:off x="3606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105918</xdr:rowOff>
    </xdr:from>
    <xdr:to>
      <xdr:col>15</xdr:col>
      <xdr:colOff>149225</xdr:colOff>
      <xdr:row>36</xdr:row>
      <xdr:rowOff>36068</xdr:rowOff>
    </xdr:to>
    <xdr:sp macro="" textlink="">
      <xdr:nvSpPr>
        <xdr:cNvPr id="87" name="楕円 86"/>
        <xdr:cNvSpPr/>
      </xdr:nvSpPr>
      <xdr:spPr>
        <a:xfrm>
          <a:off x="3048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46245</xdr:rowOff>
    </xdr:from>
    <xdr:ext cx="762000" cy="259045"/>
    <xdr:sp macro="" textlink="">
      <xdr:nvSpPr>
        <xdr:cNvPr id="88" name="テキスト ボックス 87"/>
        <xdr:cNvSpPr txBox="1"/>
      </xdr:nvSpPr>
      <xdr:spPr>
        <a:xfrm>
          <a:off x="2717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69342</xdr:rowOff>
    </xdr:from>
    <xdr:to>
      <xdr:col>11</xdr:col>
      <xdr:colOff>60325</xdr:colOff>
      <xdr:row>35</xdr:row>
      <xdr:rowOff>170942</xdr:rowOff>
    </xdr:to>
    <xdr:sp macro="" textlink="">
      <xdr:nvSpPr>
        <xdr:cNvPr id="89" name="楕円 88"/>
        <xdr:cNvSpPr/>
      </xdr:nvSpPr>
      <xdr:spPr>
        <a:xfrm>
          <a:off x="2159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9669</xdr:rowOff>
    </xdr:from>
    <xdr:ext cx="762000" cy="259045"/>
    <xdr:sp macro="" textlink="">
      <xdr:nvSpPr>
        <xdr:cNvPr id="90" name="テキスト ボックス 89"/>
        <xdr:cNvSpPr txBox="1"/>
      </xdr:nvSpPr>
      <xdr:spPr>
        <a:xfrm>
          <a:off x="1828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69342</xdr:rowOff>
    </xdr:from>
    <xdr:to>
      <xdr:col>6</xdr:col>
      <xdr:colOff>171450</xdr:colOff>
      <xdr:row>35</xdr:row>
      <xdr:rowOff>170942</xdr:rowOff>
    </xdr:to>
    <xdr:sp macro="" textlink="">
      <xdr:nvSpPr>
        <xdr:cNvPr id="91" name="楕円 90"/>
        <xdr:cNvSpPr/>
      </xdr:nvSpPr>
      <xdr:spPr>
        <a:xfrm>
          <a:off x="1270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9669</xdr:rowOff>
    </xdr:from>
    <xdr:ext cx="762000" cy="259045"/>
    <xdr:sp macro="" textlink="">
      <xdr:nvSpPr>
        <xdr:cNvPr id="92" name="テキスト ボックス 91"/>
        <xdr:cNvSpPr txBox="1"/>
      </xdr:nvSpPr>
      <xdr:spPr>
        <a:xfrm>
          <a:off x="939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最低賃金や物価上昇に伴う管理委託料、</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システム関連委託費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等が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傾向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あり、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物件費の増加要素が多くなっている状況にある。類似団体平均を下回る水準を維持してはいるものの、今後も最低賃金上昇等が生じた場合には支出総額が更に増加すること予想されることから、今後も業務のアウトソーシング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デジタル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化等により経費削減に努めていく方針である。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22</xdr:row>
      <xdr:rowOff>66040</xdr:rowOff>
    </xdr:to>
    <xdr:cxnSp macro="">
      <xdr:nvCxnSpPr>
        <xdr:cNvPr id="120" name="直線コネクタ 119"/>
        <xdr:cNvCxnSpPr/>
      </xdr:nvCxnSpPr>
      <xdr:spPr>
        <a:xfrm flipV="1">
          <a:off x="16510000" y="23901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38117</xdr:rowOff>
    </xdr:from>
    <xdr:ext cx="762000" cy="259045"/>
    <xdr:sp macro="" textlink="">
      <xdr:nvSpPr>
        <xdr:cNvPr id="121" name="物件費最小値テキスト"/>
        <xdr:cNvSpPr txBox="1"/>
      </xdr:nvSpPr>
      <xdr:spPr>
        <a:xfrm>
          <a:off x="16598900" y="381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66040</xdr:rowOff>
    </xdr:from>
    <xdr:to>
      <xdr:col>82</xdr:col>
      <xdr:colOff>196850</xdr:colOff>
      <xdr:row>22</xdr:row>
      <xdr:rowOff>66040</xdr:rowOff>
    </xdr:to>
    <xdr:cxnSp macro="">
      <xdr:nvCxnSpPr>
        <xdr:cNvPr id="122" name="直線コネクタ 121"/>
        <xdr:cNvCxnSpPr/>
      </xdr:nvCxnSpPr>
      <xdr:spPr>
        <a:xfrm>
          <a:off x="16421100" y="3837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16</xdr:row>
      <xdr:rowOff>27940</xdr:rowOff>
    </xdr:to>
    <xdr:cxnSp macro="">
      <xdr:nvCxnSpPr>
        <xdr:cNvPr id="125" name="直線コネクタ 124"/>
        <xdr:cNvCxnSpPr/>
      </xdr:nvCxnSpPr>
      <xdr:spPr>
        <a:xfrm>
          <a:off x="15671800" y="271780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52087</xdr:rowOff>
    </xdr:from>
    <xdr:ext cx="762000" cy="259045"/>
    <xdr:sp macro="" textlink="">
      <xdr:nvSpPr>
        <xdr:cNvPr id="126" name="物件費平均値テキスト"/>
        <xdr:cNvSpPr txBox="1"/>
      </xdr:nvSpPr>
      <xdr:spPr>
        <a:xfrm>
          <a:off x="16598900" y="2966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85090</xdr:rowOff>
    </xdr:from>
    <xdr:to>
      <xdr:col>78</xdr:col>
      <xdr:colOff>69850</xdr:colOff>
      <xdr:row>15</xdr:row>
      <xdr:rowOff>146050</xdr:rowOff>
    </xdr:to>
    <xdr:cxnSp macro="">
      <xdr:nvCxnSpPr>
        <xdr:cNvPr id="128" name="直線コネクタ 127"/>
        <xdr:cNvCxnSpPr/>
      </xdr:nvCxnSpPr>
      <xdr:spPr>
        <a:xfrm>
          <a:off x="14782800" y="2656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29" name="フローチャート: 判断 128"/>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0" name="テキスト ボックス 129"/>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1270</xdr:rowOff>
    </xdr:from>
    <xdr:to>
      <xdr:col>73</xdr:col>
      <xdr:colOff>180975</xdr:colOff>
      <xdr:row>15</xdr:row>
      <xdr:rowOff>85090</xdr:rowOff>
    </xdr:to>
    <xdr:cxnSp macro="">
      <xdr:nvCxnSpPr>
        <xdr:cNvPr id="131" name="直線コネクタ 130"/>
        <xdr:cNvCxnSpPr/>
      </xdr:nvCxnSpPr>
      <xdr:spPr>
        <a:xfrm>
          <a:off x="13893800" y="25730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2" name="フローチャート: 判断 131"/>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3" name="テキスト ボックス 132"/>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1270</xdr:rowOff>
    </xdr:from>
    <xdr:to>
      <xdr:col>69</xdr:col>
      <xdr:colOff>92075</xdr:colOff>
      <xdr:row>15</xdr:row>
      <xdr:rowOff>46990</xdr:rowOff>
    </xdr:to>
    <xdr:cxnSp macro="">
      <xdr:nvCxnSpPr>
        <xdr:cNvPr id="134" name="直線コネクタ 133"/>
        <xdr:cNvCxnSpPr/>
      </xdr:nvCxnSpPr>
      <xdr:spPr>
        <a:xfrm flipV="1">
          <a:off x="13004800" y="25730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137160</xdr:rowOff>
    </xdr:from>
    <xdr:to>
      <xdr:col>69</xdr:col>
      <xdr:colOff>142875</xdr:colOff>
      <xdr:row>17</xdr:row>
      <xdr:rowOff>67310</xdr:rowOff>
    </xdr:to>
    <xdr:sp macro="" textlink="">
      <xdr:nvSpPr>
        <xdr:cNvPr id="135" name="フローチャート: 判断 134"/>
        <xdr:cNvSpPr/>
      </xdr:nvSpPr>
      <xdr:spPr>
        <a:xfrm>
          <a:off x="13843000" y="288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52087</xdr:rowOff>
    </xdr:from>
    <xdr:ext cx="762000" cy="259045"/>
    <xdr:sp macro="" textlink="">
      <xdr:nvSpPr>
        <xdr:cNvPr id="136" name="テキスト ボックス 135"/>
        <xdr:cNvSpPr txBox="1"/>
      </xdr:nvSpPr>
      <xdr:spPr>
        <a:xfrm>
          <a:off x="13512800" y="296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30480</xdr:rowOff>
    </xdr:from>
    <xdr:to>
      <xdr:col>65</xdr:col>
      <xdr:colOff>53975</xdr:colOff>
      <xdr:row>16</xdr:row>
      <xdr:rowOff>132080</xdr:rowOff>
    </xdr:to>
    <xdr:sp macro="" textlink="">
      <xdr:nvSpPr>
        <xdr:cNvPr id="137" name="フローチャート: 判断 136"/>
        <xdr:cNvSpPr/>
      </xdr:nvSpPr>
      <xdr:spPr>
        <a:xfrm>
          <a:off x="12954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116857</xdr:rowOff>
    </xdr:from>
    <xdr:ext cx="762000" cy="259045"/>
    <xdr:sp macro="" textlink="">
      <xdr:nvSpPr>
        <xdr:cNvPr id="138" name="テキスト ボックス 137"/>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148590</xdr:rowOff>
    </xdr:from>
    <xdr:to>
      <xdr:col>82</xdr:col>
      <xdr:colOff>158750</xdr:colOff>
      <xdr:row>16</xdr:row>
      <xdr:rowOff>78740</xdr:rowOff>
    </xdr:to>
    <xdr:sp macro="" textlink="">
      <xdr:nvSpPr>
        <xdr:cNvPr id="144" name="楕円 143"/>
        <xdr:cNvSpPr/>
      </xdr:nvSpPr>
      <xdr:spPr>
        <a:xfrm>
          <a:off x="164592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165117</xdr:rowOff>
    </xdr:from>
    <xdr:ext cx="762000" cy="259045"/>
    <xdr:sp macro="" textlink="">
      <xdr:nvSpPr>
        <xdr:cNvPr id="145" name="物件費該当値テキスト"/>
        <xdr:cNvSpPr txBox="1"/>
      </xdr:nvSpPr>
      <xdr:spPr>
        <a:xfrm>
          <a:off x="165989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6" name="楕円 145"/>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35577</xdr:rowOff>
    </xdr:from>
    <xdr:ext cx="736600" cy="259045"/>
    <xdr:sp macro="" textlink="">
      <xdr:nvSpPr>
        <xdr:cNvPr id="147" name="テキスト ボックス 146"/>
        <xdr:cNvSpPr txBox="1"/>
      </xdr:nvSpPr>
      <xdr:spPr>
        <a:xfrm>
          <a:off x="15290800" y="2435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34290</xdr:rowOff>
    </xdr:from>
    <xdr:to>
      <xdr:col>74</xdr:col>
      <xdr:colOff>31750</xdr:colOff>
      <xdr:row>15</xdr:row>
      <xdr:rowOff>135890</xdr:rowOff>
    </xdr:to>
    <xdr:sp macro="" textlink="">
      <xdr:nvSpPr>
        <xdr:cNvPr id="148" name="楕円 147"/>
        <xdr:cNvSpPr/>
      </xdr:nvSpPr>
      <xdr:spPr>
        <a:xfrm>
          <a:off x="14732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146067</xdr:rowOff>
    </xdr:from>
    <xdr:ext cx="762000" cy="259045"/>
    <xdr:sp macro="" textlink="">
      <xdr:nvSpPr>
        <xdr:cNvPr id="149" name="テキスト ボックス 148"/>
        <xdr:cNvSpPr txBox="1"/>
      </xdr:nvSpPr>
      <xdr:spPr>
        <a:xfrm>
          <a:off x="14401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121920</xdr:rowOff>
    </xdr:from>
    <xdr:to>
      <xdr:col>69</xdr:col>
      <xdr:colOff>142875</xdr:colOff>
      <xdr:row>15</xdr:row>
      <xdr:rowOff>52070</xdr:rowOff>
    </xdr:to>
    <xdr:sp macro="" textlink="">
      <xdr:nvSpPr>
        <xdr:cNvPr id="150" name="楕円 149"/>
        <xdr:cNvSpPr/>
      </xdr:nvSpPr>
      <xdr:spPr>
        <a:xfrm>
          <a:off x="13843000" y="252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62247</xdr:rowOff>
    </xdr:from>
    <xdr:ext cx="762000" cy="259045"/>
    <xdr:sp macro="" textlink="">
      <xdr:nvSpPr>
        <xdr:cNvPr id="151" name="テキスト ボックス 150"/>
        <xdr:cNvSpPr txBox="1"/>
      </xdr:nvSpPr>
      <xdr:spPr>
        <a:xfrm>
          <a:off x="13512800" y="229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52" name="楕円 151"/>
        <xdr:cNvSpPr/>
      </xdr:nvSpPr>
      <xdr:spPr>
        <a:xfrm>
          <a:off x="12954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53" name="テキスト ボックス 152"/>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高齢者比率が上昇傾向にある本町においては、自立支援や老人措置に係る経費が徐々に膨らんでいる状況にあり、今後更に扶助費が増加するものと予想される。国の制度を利用する方への扶助が大半であるため町独自の削減は難しいが、今後も適正な審査等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120650</xdr:rowOff>
    </xdr:to>
    <xdr:cxnSp macro="">
      <xdr:nvCxnSpPr>
        <xdr:cNvPr id="180" name="直線コネクタ 179"/>
        <xdr:cNvCxnSpPr/>
      </xdr:nvCxnSpPr>
      <xdr:spPr>
        <a:xfrm flipV="1">
          <a:off x="4826000" y="91186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1" name="扶助費最小値テキスト"/>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2" name="直線コネクタ 181"/>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3"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4" name="直線コネクタ 183"/>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69850</xdr:rowOff>
    </xdr:from>
    <xdr:to>
      <xdr:col>24</xdr:col>
      <xdr:colOff>25400</xdr:colOff>
      <xdr:row>55</xdr:row>
      <xdr:rowOff>82550</xdr:rowOff>
    </xdr:to>
    <xdr:cxnSp macro="">
      <xdr:nvCxnSpPr>
        <xdr:cNvPr id="185" name="直線コネクタ 184"/>
        <xdr:cNvCxnSpPr/>
      </xdr:nvCxnSpPr>
      <xdr:spPr>
        <a:xfrm>
          <a:off x="3987800" y="9499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168927</xdr:rowOff>
    </xdr:from>
    <xdr:ext cx="762000" cy="259045"/>
    <xdr:sp macro="" textlink="">
      <xdr:nvSpPr>
        <xdr:cNvPr id="186" name="扶助費平均値テキスト"/>
        <xdr:cNvSpPr txBox="1"/>
      </xdr:nvSpPr>
      <xdr:spPr>
        <a:xfrm>
          <a:off x="4914900" y="925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7" name="フローチャート: 判断 186"/>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69850</xdr:rowOff>
    </xdr:from>
    <xdr:to>
      <xdr:col>19</xdr:col>
      <xdr:colOff>187325</xdr:colOff>
      <xdr:row>55</xdr:row>
      <xdr:rowOff>82550</xdr:rowOff>
    </xdr:to>
    <xdr:cxnSp macro="">
      <xdr:nvCxnSpPr>
        <xdr:cNvPr id="188" name="直線コネクタ 187"/>
        <xdr:cNvCxnSpPr/>
      </xdr:nvCxnSpPr>
      <xdr:spPr>
        <a:xfrm flipV="1">
          <a:off x="3098800" y="9499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139700</xdr:rowOff>
    </xdr:from>
    <xdr:to>
      <xdr:col>20</xdr:col>
      <xdr:colOff>38100</xdr:colOff>
      <xdr:row>55</xdr:row>
      <xdr:rowOff>69850</xdr:rowOff>
    </xdr:to>
    <xdr:sp macro="" textlink="">
      <xdr:nvSpPr>
        <xdr:cNvPr id="189" name="フローチャート: 判断 188"/>
        <xdr:cNvSpPr/>
      </xdr:nvSpPr>
      <xdr:spPr>
        <a:xfrm>
          <a:off x="3937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80027</xdr:rowOff>
    </xdr:from>
    <xdr:ext cx="736600" cy="259045"/>
    <xdr:sp macro="" textlink="">
      <xdr:nvSpPr>
        <xdr:cNvPr id="190" name="テキスト ボックス 189"/>
        <xdr:cNvSpPr txBox="1"/>
      </xdr:nvSpPr>
      <xdr:spPr>
        <a:xfrm>
          <a:off x="3606800" y="9166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82550</xdr:rowOff>
    </xdr:from>
    <xdr:to>
      <xdr:col>15</xdr:col>
      <xdr:colOff>98425</xdr:colOff>
      <xdr:row>55</xdr:row>
      <xdr:rowOff>82550</xdr:rowOff>
    </xdr:to>
    <xdr:cxnSp macro="">
      <xdr:nvCxnSpPr>
        <xdr:cNvPr id="191" name="直線コネクタ 190"/>
        <xdr:cNvCxnSpPr/>
      </xdr:nvCxnSpPr>
      <xdr:spPr>
        <a:xfrm>
          <a:off x="2209800" y="9512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139700</xdr:rowOff>
    </xdr:from>
    <xdr:to>
      <xdr:col>15</xdr:col>
      <xdr:colOff>149225</xdr:colOff>
      <xdr:row>55</xdr:row>
      <xdr:rowOff>69850</xdr:rowOff>
    </xdr:to>
    <xdr:sp macro="" textlink="">
      <xdr:nvSpPr>
        <xdr:cNvPr id="192" name="フローチャート: 判断 191"/>
        <xdr:cNvSpPr/>
      </xdr:nvSpPr>
      <xdr:spPr>
        <a:xfrm>
          <a:off x="30480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80027</xdr:rowOff>
    </xdr:from>
    <xdr:ext cx="762000" cy="259045"/>
    <xdr:sp macro="" textlink="">
      <xdr:nvSpPr>
        <xdr:cNvPr id="193" name="テキスト ボックス 192"/>
        <xdr:cNvSpPr txBox="1"/>
      </xdr:nvSpPr>
      <xdr:spPr>
        <a:xfrm>
          <a:off x="2717800" y="916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69850</xdr:rowOff>
    </xdr:from>
    <xdr:to>
      <xdr:col>11</xdr:col>
      <xdr:colOff>9525</xdr:colOff>
      <xdr:row>55</xdr:row>
      <xdr:rowOff>82550</xdr:rowOff>
    </xdr:to>
    <xdr:cxnSp macro="">
      <xdr:nvCxnSpPr>
        <xdr:cNvPr id="194" name="直線コネクタ 193"/>
        <xdr:cNvCxnSpPr/>
      </xdr:nvCxnSpPr>
      <xdr:spPr>
        <a:xfrm>
          <a:off x="1320800" y="9499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127000</xdr:rowOff>
    </xdr:from>
    <xdr:to>
      <xdr:col>11</xdr:col>
      <xdr:colOff>60325</xdr:colOff>
      <xdr:row>55</xdr:row>
      <xdr:rowOff>57150</xdr:rowOff>
    </xdr:to>
    <xdr:sp macro="" textlink="">
      <xdr:nvSpPr>
        <xdr:cNvPr id="195" name="フローチャート: 判断 194"/>
        <xdr:cNvSpPr/>
      </xdr:nvSpPr>
      <xdr:spPr>
        <a:xfrm>
          <a:off x="2159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67327</xdr:rowOff>
    </xdr:from>
    <xdr:ext cx="762000" cy="259045"/>
    <xdr:sp macro="" textlink="">
      <xdr:nvSpPr>
        <xdr:cNvPr id="196" name="テキスト ボックス 195"/>
        <xdr:cNvSpPr txBox="1"/>
      </xdr:nvSpPr>
      <xdr:spPr>
        <a:xfrm>
          <a:off x="1828800" y="915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165100</xdr:rowOff>
    </xdr:from>
    <xdr:to>
      <xdr:col>6</xdr:col>
      <xdr:colOff>171450</xdr:colOff>
      <xdr:row>55</xdr:row>
      <xdr:rowOff>95250</xdr:rowOff>
    </xdr:to>
    <xdr:sp macro="" textlink="">
      <xdr:nvSpPr>
        <xdr:cNvPr id="197" name="フローチャート: 判断 196"/>
        <xdr:cNvSpPr/>
      </xdr:nvSpPr>
      <xdr:spPr>
        <a:xfrm>
          <a:off x="12700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105427</xdr:rowOff>
    </xdr:from>
    <xdr:ext cx="762000" cy="259045"/>
    <xdr:sp macro="" textlink="">
      <xdr:nvSpPr>
        <xdr:cNvPr id="198" name="テキスト ボックス 197"/>
        <xdr:cNvSpPr txBox="1"/>
      </xdr:nvSpPr>
      <xdr:spPr>
        <a:xfrm>
          <a:off x="939800" y="919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31750</xdr:rowOff>
    </xdr:from>
    <xdr:to>
      <xdr:col>24</xdr:col>
      <xdr:colOff>76200</xdr:colOff>
      <xdr:row>55</xdr:row>
      <xdr:rowOff>133350</xdr:rowOff>
    </xdr:to>
    <xdr:sp macro="" textlink="">
      <xdr:nvSpPr>
        <xdr:cNvPr id="204" name="楕円 203"/>
        <xdr:cNvSpPr/>
      </xdr:nvSpPr>
      <xdr:spPr>
        <a:xfrm>
          <a:off x="47752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3827</xdr:rowOff>
    </xdr:from>
    <xdr:ext cx="762000" cy="259045"/>
    <xdr:sp macro="" textlink="">
      <xdr:nvSpPr>
        <xdr:cNvPr id="205" name="扶助費該当値テキスト"/>
        <xdr:cNvSpPr txBox="1"/>
      </xdr:nvSpPr>
      <xdr:spPr>
        <a:xfrm>
          <a:off x="49149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06" name="楕円 205"/>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105427</xdr:rowOff>
    </xdr:from>
    <xdr:ext cx="736600" cy="259045"/>
    <xdr:sp macro="" textlink="">
      <xdr:nvSpPr>
        <xdr:cNvPr id="207" name="テキスト ボックス 206"/>
        <xdr:cNvSpPr txBox="1"/>
      </xdr:nvSpPr>
      <xdr:spPr>
        <a:xfrm>
          <a:off x="3606800" y="9535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31750</xdr:rowOff>
    </xdr:from>
    <xdr:to>
      <xdr:col>15</xdr:col>
      <xdr:colOff>149225</xdr:colOff>
      <xdr:row>55</xdr:row>
      <xdr:rowOff>133350</xdr:rowOff>
    </xdr:to>
    <xdr:sp macro="" textlink="">
      <xdr:nvSpPr>
        <xdr:cNvPr id="208" name="楕円 207"/>
        <xdr:cNvSpPr/>
      </xdr:nvSpPr>
      <xdr:spPr>
        <a:xfrm>
          <a:off x="3048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118127</xdr:rowOff>
    </xdr:from>
    <xdr:ext cx="762000" cy="259045"/>
    <xdr:sp macro="" textlink="">
      <xdr:nvSpPr>
        <xdr:cNvPr id="209" name="テキスト ボックス 208"/>
        <xdr:cNvSpPr txBox="1"/>
      </xdr:nvSpPr>
      <xdr:spPr>
        <a:xfrm>
          <a:off x="2717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31750</xdr:rowOff>
    </xdr:from>
    <xdr:to>
      <xdr:col>11</xdr:col>
      <xdr:colOff>60325</xdr:colOff>
      <xdr:row>55</xdr:row>
      <xdr:rowOff>133350</xdr:rowOff>
    </xdr:to>
    <xdr:sp macro="" textlink="">
      <xdr:nvSpPr>
        <xdr:cNvPr id="210" name="楕円 209"/>
        <xdr:cNvSpPr/>
      </xdr:nvSpPr>
      <xdr:spPr>
        <a:xfrm>
          <a:off x="2159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118127</xdr:rowOff>
    </xdr:from>
    <xdr:ext cx="762000" cy="259045"/>
    <xdr:sp macro="" textlink="">
      <xdr:nvSpPr>
        <xdr:cNvPr id="211" name="テキスト ボックス 210"/>
        <xdr:cNvSpPr txBox="1"/>
      </xdr:nvSpPr>
      <xdr:spPr>
        <a:xfrm>
          <a:off x="1828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2" name="楕円 211"/>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213" name="テキスト ボックス 212"/>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平成２７年度より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経常一般財源の増加により比率の改善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見られたが、公営企業会計等への繰出金の増加などの影響もあり、類似団体平均よりも上回っている状況である。これは、簡易水道・下水道事業における老朽化対策や防災対策における施設維持更新等に影響されるものであるが、今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も特別会計においても、利用料金の見直しや事業の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必要性を検証するなど経費削減に努める必要がある。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35560</xdr:rowOff>
    </xdr:from>
    <xdr:to>
      <xdr:col>82</xdr:col>
      <xdr:colOff>107950</xdr:colOff>
      <xdr:row>60</xdr:row>
      <xdr:rowOff>96520</xdr:rowOff>
    </xdr:to>
    <xdr:cxnSp macro="">
      <xdr:nvCxnSpPr>
        <xdr:cNvPr id="240" name="直線コネクタ 239"/>
        <xdr:cNvCxnSpPr/>
      </xdr:nvCxnSpPr>
      <xdr:spPr>
        <a:xfrm flipV="1">
          <a:off x="16510000" y="9122410"/>
          <a:ext cx="0" cy="1261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68597</xdr:rowOff>
    </xdr:from>
    <xdr:ext cx="762000" cy="259045"/>
    <xdr:sp macro="" textlink="">
      <xdr:nvSpPr>
        <xdr:cNvPr id="241" name="その他最小値テキスト"/>
        <xdr:cNvSpPr txBox="1"/>
      </xdr:nvSpPr>
      <xdr:spPr>
        <a:xfrm>
          <a:off x="16598900" y="1035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96520</xdr:rowOff>
    </xdr:from>
    <xdr:to>
      <xdr:col>82</xdr:col>
      <xdr:colOff>196850</xdr:colOff>
      <xdr:row>60</xdr:row>
      <xdr:rowOff>96520</xdr:rowOff>
    </xdr:to>
    <xdr:cxnSp macro="">
      <xdr:nvCxnSpPr>
        <xdr:cNvPr id="242" name="直線コネクタ 241"/>
        <xdr:cNvCxnSpPr/>
      </xdr:nvCxnSpPr>
      <xdr:spPr>
        <a:xfrm>
          <a:off x="16421100" y="1038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121937</xdr:rowOff>
    </xdr:from>
    <xdr:ext cx="762000" cy="259045"/>
    <xdr:sp macro="" textlink="">
      <xdr:nvSpPr>
        <xdr:cNvPr id="243" name="その他最大値テキスト"/>
        <xdr:cNvSpPr txBox="1"/>
      </xdr:nvSpPr>
      <xdr:spPr>
        <a:xfrm>
          <a:off x="16598900" y="8865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35560</xdr:rowOff>
    </xdr:from>
    <xdr:to>
      <xdr:col>82</xdr:col>
      <xdr:colOff>196850</xdr:colOff>
      <xdr:row>53</xdr:row>
      <xdr:rowOff>35560</xdr:rowOff>
    </xdr:to>
    <xdr:cxnSp macro="">
      <xdr:nvCxnSpPr>
        <xdr:cNvPr id="244" name="直線コネクタ 243"/>
        <xdr:cNvCxnSpPr/>
      </xdr:nvCxnSpPr>
      <xdr:spPr>
        <a:xfrm>
          <a:off x="16421100" y="9122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81280</xdr:rowOff>
    </xdr:from>
    <xdr:to>
      <xdr:col>82</xdr:col>
      <xdr:colOff>107950</xdr:colOff>
      <xdr:row>56</xdr:row>
      <xdr:rowOff>16510</xdr:rowOff>
    </xdr:to>
    <xdr:cxnSp macro="">
      <xdr:nvCxnSpPr>
        <xdr:cNvPr id="245" name="直線コネクタ 244"/>
        <xdr:cNvCxnSpPr/>
      </xdr:nvCxnSpPr>
      <xdr:spPr>
        <a:xfrm flipV="1">
          <a:off x="15671800" y="951103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43197</xdr:rowOff>
    </xdr:from>
    <xdr:ext cx="762000" cy="259045"/>
    <xdr:sp macro="" textlink="">
      <xdr:nvSpPr>
        <xdr:cNvPr id="246" name="その他平均値テキスト"/>
        <xdr:cNvSpPr txBox="1"/>
      </xdr:nvSpPr>
      <xdr:spPr>
        <a:xfrm>
          <a:off x="16598900" y="930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47" name="フローチャート: 判断 246"/>
        <xdr:cNvSpPr/>
      </xdr:nvSpPr>
      <xdr:spPr>
        <a:xfrm>
          <a:off x="164592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127000</xdr:rowOff>
    </xdr:from>
    <xdr:to>
      <xdr:col>78</xdr:col>
      <xdr:colOff>69850</xdr:colOff>
      <xdr:row>56</xdr:row>
      <xdr:rowOff>16510</xdr:rowOff>
    </xdr:to>
    <xdr:cxnSp macro="">
      <xdr:nvCxnSpPr>
        <xdr:cNvPr id="248" name="直線コネクタ 247"/>
        <xdr:cNvCxnSpPr/>
      </xdr:nvCxnSpPr>
      <xdr:spPr>
        <a:xfrm>
          <a:off x="14782800" y="95567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41910</xdr:rowOff>
    </xdr:from>
    <xdr:to>
      <xdr:col>78</xdr:col>
      <xdr:colOff>120650</xdr:colOff>
      <xdr:row>55</xdr:row>
      <xdr:rowOff>143510</xdr:rowOff>
    </xdr:to>
    <xdr:sp macro="" textlink="">
      <xdr:nvSpPr>
        <xdr:cNvPr id="249" name="フローチャート: 判断 248"/>
        <xdr:cNvSpPr/>
      </xdr:nvSpPr>
      <xdr:spPr>
        <a:xfrm>
          <a:off x="15621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153687</xdr:rowOff>
    </xdr:from>
    <xdr:ext cx="736600" cy="259045"/>
    <xdr:sp macro="" textlink="">
      <xdr:nvSpPr>
        <xdr:cNvPr id="250" name="テキスト ボックス 249"/>
        <xdr:cNvSpPr txBox="1"/>
      </xdr:nvSpPr>
      <xdr:spPr>
        <a:xfrm>
          <a:off x="15290800" y="924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127000</xdr:rowOff>
    </xdr:from>
    <xdr:to>
      <xdr:col>73</xdr:col>
      <xdr:colOff>180975</xdr:colOff>
      <xdr:row>55</xdr:row>
      <xdr:rowOff>130810</xdr:rowOff>
    </xdr:to>
    <xdr:cxnSp macro="">
      <xdr:nvCxnSpPr>
        <xdr:cNvPr id="251" name="直線コネクタ 250"/>
        <xdr:cNvCxnSpPr/>
      </xdr:nvCxnSpPr>
      <xdr:spPr>
        <a:xfrm flipV="1">
          <a:off x="13893800" y="955675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34290</xdr:rowOff>
    </xdr:from>
    <xdr:to>
      <xdr:col>74</xdr:col>
      <xdr:colOff>31750</xdr:colOff>
      <xdr:row>55</xdr:row>
      <xdr:rowOff>135890</xdr:rowOff>
    </xdr:to>
    <xdr:sp macro="" textlink="">
      <xdr:nvSpPr>
        <xdr:cNvPr id="252" name="フローチャート: 判断 251"/>
        <xdr:cNvSpPr/>
      </xdr:nvSpPr>
      <xdr:spPr>
        <a:xfrm>
          <a:off x="14732000" y="9464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146067</xdr:rowOff>
    </xdr:from>
    <xdr:ext cx="762000" cy="259045"/>
    <xdr:sp macro="" textlink="">
      <xdr:nvSpPr>
        <xdr:cNvPr id="253" name="テキスト ボックス 252"/>
        <xdr:cNvSpPr txBox="1"/>
      </xdr:nvSpPr>
      <xdr:spPr>
        <a:xfrm>
          <a:off x="14401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50800</xdr:rowOff>
    </xdr:from>
    <xdr:to>
      <xdr:col>69</xdr:col>
      <xdr:colOff>92075</xdr:colOff>
      <xdr:row>55</xdr:row>
      <xdr:rowOff>130810</xdr:rowOff>
    </xdr:to>
    <xdr:cxnSp macro="">
      <xdr:nvCxnSpPr>
        <xdr:cNvPr id="254" name="直線コネクタ 253"/>
        <xdr:cNvCxnSpPr/>
      </xdr:nvCxnSpPr>
      <xdr:spPr>
        <a:xfrm>
          <a:off x="13004800" y="948055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19050</xdr:rowOff>
    </xdr:from>
    <xdr:to>
      <xdr:col>69</xdr:col>
      <xdr:colOff>142875</xdr:colOff>
      <xdr:row>55</xdr:row>
      <xdr:rowOff>120650</xdr:rowOff>
    </xdr:to>
    <xdr:sp macro="" textlink="">
      <xdr:nvSpPr>
        <xdr:cNvPr id="255" name="フローチャート: 判断 254"/>
        <xdr:cNvSpPr/>
      </xdr:nvSpPr>
      <xdr:spPr>
        <a:xfrm>
          <a:off x="13843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130827</xdr:rowOff>
    </xdr:from>
    <xdr:ext cx="762000" cy="259045"/>
    <xdr:sp macro="" textlink="">
      <xdr:nvSpPr>
        <xdr:cNvPr id="256" name="テキスト ボックス 255"/>
        <xdr:cNvSpPr txBox="1"/>
      </xdr:nvSpPr>
      <xdr:spPr>
        <a:xfrm>
          <a:off x="13512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102870</xdr:rowOff>
    </xdr:from>
    <xdr:to>
      <xdr:col>65</xdr:col>
      <xdr:colOff>53975</xdr:colOff>
      <xdr:row>56</xdr:row>
      <xdr:rowOff>33020</xdr:rowOff>
    </xdr:to>
    <xdr:sp macro="" textlink="">
      <xdr:nvSpPr>
        <xdr:cNvPr id="257" name="フローチャート: 判断 256"/>
        <xdr:cNvSpPr/>
      </xdr:nvSpPr>
      <xdr:spPr>
        <a:xfrm>
          <a:off x="12954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17797</xdr:rowOff>
    </xdr:from>
    <xdr:ext cx="762000" cy="259045"/>
    <xdr:sp macro="" textlink="">
      <xdr:nvSpPr>
        <xdr:cNvPr id="258" name="テキスト ボックス 257"/>
        <xdr:cNvSpPr txBox="1"/>
      </xdr:nvSpPr>
      <xdr:spPr>
        <a:xfrm>
          <a:off x="12623800" y="961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30480</xdr:rowOff>
    </xdr:from>
    <xdr:to>
      <xdr:col>82</xdr:col>
      <xdr:colOff>158750</xdr:colOff>
      <xdr:row>55</xdr:row>
      <xdr:rowOff>132080</xdr:rowOff>
    </xdr:to>
    <xdr:sp macro="" textlink="">
      <xdr:nvSpPr>
        <xdr:cNvPr id="264" name="楕円 263"/>
        <xdr:cNvSpPr/>
      </xdr:nvSpPr>
      <xdr:spPr>
        <a:xfrm>
          <a:off x="16459200" y="946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2557</xdr:rowOff>
    </xdr:from>
    <xdr:ext cx="762000" cy="259045"/>
    <xdr:sp macro="" textlink="">
      <xdr:nvSpPr>
        <xdr:cNvPr id="265" name="その他該当値テキスト"/>
        <xdr:cNvSpPr txBox="1"/>
      </xdr:nvSpPr>
      <xdr:spPr>
        <a:xfrm>
          <a:off x="16598900" y="943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137160</xdr:rowOff>
    </xdr:from>
    <xdr:to>
      <xdr:col>78</xdr:col>
      <xdr:colOff>120650</xdr:colOff>
      <xdr:row>56</xdr:row>
      <xdr:rowOff>67310</xdr:rowOff>
    </xdr:to>
    <xdr:sp macro="" textlink="">
      <xdr:nvSpPr>
        <xdr:cNvPr id="266" name="楕円 265"/>
        <xdr:cNvSpPr/>
      </xdr:nvSpPr>
      <xdr:spPr>
        <a:xfrm>
          <a:off x="15621000" y="956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52087</xdr:rowOff>
    </xdr:from>
    <xdr:ext cx="736600" cy="259045"/>
    <xdr:sp macro="" textlink="">
      <xdr:nvSpPr>
        <xdr:cNvPr id="267" name="テキスト ボックス 266"/>
        <xdr:cNvSpPr txBox="1"/>
      </xdr:nvSpPr>
      <xdr:spPr>
        <a:xfrm>
          <a:off x="15290800" y="9653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76200</xdr:rowOff>
    </xdr:from>
    <xdr:to>
      <xdr:col>74</xdr:col>
      <xdr:colOff>31750</xdr:colOff>
      <xdr:row>56</xdr:row>
      <xdr:rowOff>6350</xdr:rowOff>
    </xdr:to>
    <xdr:sp macro="" textlink="">
      <xdr:nvSpPr>
        <xdr:cNvPr id="268" name="楕円 267"/>
        <xdr:cNvSpPr/>
      </xdr:nvSpPr>
      <xdr:spPr>
        <a:xfrm>
          <a:off x="147320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162577</xdr:rowOff>
    </xdr:from>
    <xdr:ext cx="762000" cy="259045"/>
    <xdr:sp macro="" textlink="">
      <xdr:nvSpPr>
        <xdr:cNvPr id="269" name="テキスト ボックス 268"/>
        <xdr:cNvSpPr txBox="1"/>
      </xdr:nvSpPr>
      <xdr:spPr>
        <a:xfrm>
          <a:off x="14401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80010</xdr:rowOff>
    </xdr:from>
    <xdr:to>
      <xdr:col>69</xdr:col>
      <xdr:colOff>142875</xdr:colOff>
      <xdr:row>56</xdr:row>
      <xdr:rowOff>10160</xdr:rowOff>
    </xdr:to>
    <xdr:sp macro="" textlink="">
      <xdr:nvSpPr>
        <xdr:cNvPr id="270" name="楕円 269"/>
        <xdr:cNvSpPr/>
      </xdr:nvSpPr>
      <xdr:spPr>
        <a:xfrm>
          <a:off x="13843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166387</xdr:rowOff>
    </xdr:from>
    <xdr:ext cx="762000" cy="259045"/>
    <xdr:sp macro="" textlink="">
      <xdr:nvSpPr>
        <xdr:cNvPr id="271" name="テキスト ボックス 270"/>
        <xdr:cNvSpPr txBox="1"/>
      </xdr:nvSpPr>
      <xdr:spPr>
        <a:xfrm>
          <a:off x="13512800" y="9596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0</xdr:rowOff>
    </xdr:from>
    <xdr:to>
      <xdr:col>65</xdr:col>
      <xdr:colOff>53975</xdr:colOff>
      <xdr:row>55</xdr:row>
      <xdr:rowOff>101600</xdr:rowOff>
    </xdr:to>
    <xdr:sp macro="" textlink="">
      <xdr:nvSpPr>
        <xdr:cNvPr id="272" name="楕円 271"/>
        <xdr:cNvSpPr/>
      </xdr:nvSpPr>
      <xdr:spPr>
        <a:xfrm>
          <a:off x="12954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111777</xdr:rowOff>
    </xdr:from>
    <xdr:ext cx="762000" cy="259045"/>
    <xdr:sp macro="" textlink="">
      <xdr:nvSpPr>
        <xdr:cNvPr id="273" name="テキスト ボックス 272"/>
        <xdr:cNvSpPr txBox="1"/>
      </xdr:nvSpPr>
      <xdr:spPr>
        <a:xfrm>
          <a:off x="12623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経常一般財源の増もあって平成２７年度の比率は大きく改善した。平成２８年度は介護関連補助費の減少したこともあり更に改善されたところであるが、平成２９年度</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おいては決算総額の減少により若干悪化したところである。経常経費の中にはこれ以上の削減ができないものが多いが、補助負担金事業の事業検証等を行い、効果の薄い補助事業等については見直しや廃止を行っ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147574</xdr:rowOff>
    </xdr:to>
    <xdr:cxnSp macro="">
      <xdr:nvCxnSpPr>
        <xdr:cNvPr id="298" name="直線コネクタ 297"/>
        <xdr:cNvCxnSpPr/>
      </xdr:nvCxnSpPr>
      <xdr:spPr>
        <a:xfrm flipV="1">
          <a:off x="16510000" y="5842000"/>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119651</xdr:rowOff>
    </xdr:from>
    <xdr:ext cx="762000" cy="259045"/>
    <xdr:sp macro="" textlink="">
      <xdr:nvSpPr>
        <xdr:cNvPr id="299" name="補助費等最小値テキスト"/>
        <xdr:cNvSpPr txBox="1"/>
      </xdr:nvSpPr>
      <xdr:spPr>
        <a:xfrm>
          <a:off x="16598900" y="714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147574</xdr:rowOff>
    </xdr:from>
    <xdr:to>
      <xdr:col>82</xdr:col>
      <xdr:colOff>196850</xdr:colOff>
      <xdr:row>41</xdr:row>
      <xdr:rowOff>147574</xdr:rowOff>
    </xdr:to>
    <xdr:cxnSp macro="">
      <xdr:nvCxnSpPr>
        <xdr:cNvPr id="300" name="直線コネクタ 299"/>
        <xdr:cNvCxnSpPr/>
      </xdr:nvCxnSpPr>
      <xdr:spPr>
        <a:xfrm>
          <a:off x="16421100" y="7177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1" name="補助費等最大値テキスト"/>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2" name="直線コネクタ 301"/>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35560</xdr:rowOff>
    </xdr:to>
    <xdr:cxnSp macro="">
      <xdr:nvCxnSpPr>
        <xdr:cNvPr id="303" name="直線コネクタ 302"/>
        <xdr:cNvCxnSpPr/>
      </xdr:nvCxnSpPr>
      <xdr:spPr>
        <a:xfrm flipV="1">
          <a:off x="15671800" y="61940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61993</xdr:rowOff>
    </xdr:from>
    <xdr:ext cx="762000" cy="259045"/>
    <xdr:sp macro="" textlink="">
      <xdr:nvSpPr>
        <xdr:cNvPr id="304" name="補助費等平均値テキスト"/>
        <xdr:cNvSpPr txBox="1"/>
      </xdr:nvSpPr>
      <xdr:spPr>
        <a:xfrm>
          <a:off x="16598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05" name="フローチャート: 判断 304"/>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xdr:rowOff>
    </xdr:from>
    <xdr:to>
      <xdr:col>78</xdr:col>
      <xdr:colOff>69850</xdr:colOff>
      <xdr:row>36</xdr:row>
      <xdr:rowOff>35560</xdr:rowOff>
    </xdr:to>
    <xdr:cxnSp macro="">
      <xdr:nvCxnSpPr>
        <xdr:cNvPr id="306" name="直線コネクタ 305"/>
        <xdr:cNvCxnSpPr/>
      </xdr:nvCxnSpPr>
      <xdr:spPr>
        <a:xfrm>
          <a:off x="14782800" y="61849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7" name="フローチャート: 判断 306"/>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271</xdr:rowOff>
    </xdr:from>
    <xdr:ext cx="736600" cy="259045"/>
    <xdr:sp macro="" textlink="">
      <xdr:nvSpPr>
        <xdr:cNvPr id="308" name="テキスト ボックス 307"/>
        <xdr:cNvSpPr txBox="1"/>
      </xdr:nvSpPr>
      <xdr:spPr>
        <a:xfrm>
          <a:off x="15290800" y="634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129286</xdr:rowOff>
    </xdr:from>
    <xdr:to>
      <xdr:col>73</xdr:col>
      <xdr:colOff>180975</xdr:colOff>
      <xdr:row>36</xdr:row>
      <xdr:rowOff>12700</xdr:rowOff>
    </xdr:to>
    <xdr:cxnSp macro="">
      <xdr:nvCxnSpPr>
        <xdr:cNvPr id="309" name="直線コネクタ 308"/>
        <xdr:cNvCxnSpPr/>
      </xdr:nvCxnSpPr>
      <xdr:spPr>
        <a:xfrm>
          <a:off x="13893800" y="61300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71628</xdr:rowOff>
    </xdr:from>
    <xdr:to>
      <xdr:col>74</xdr:col>
      <xdr:colOff>31750</xdr:colOff>
      <xdr:row>37</xdr:row>
      <xdr:rowOff>1778</xdr:rowOff>
    </xdr:to>
    <xdr:sp macro="" textlink="">
      <xdr:nvSpPr>
        <xdr:cNvPr id="310" name="フローチャート: 判断 309"/>
        <xdr:cNvSpPr/>
      </xdr:nvSpPr>
      <xdr:spPr>
        <a:xfrm>
          <a:off x="14732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158005</xdr:rowOff>
    </xdr:from>
    <xdr:ext cx="762000" cy="259045"/>
    <xdr:sp macro="" textlink="">
      <xdr:nvSpPr>
        <xdr:cNvPr id="311" name="テキスト ボックス 310"/>
        <xdr:cNvSpPr txBox="1"/>
      </xdr:nvSpPr>
      <xdr:spPr>
        <a:xfrm>
          <a:off x="14401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129286</xdr:rowOff>
    </xdr:from>
    <xdr:to>
      <xdr:col>69</xdr:col>
      <xdr:colOff>92075</xdr:colOff>
      <xdr:row>36</xdr:row>
      <xdr:rowOff>17272</xdr:rowOff>
    </xdr:to>
    <xdr:cxnSp macro="">
      <xdr:nvCxnSpPr>
        <xdr:cNvPr id="312" name="直線コネクタ 311"/>
        <xdr:cNvCxnSpPr/>
      </xdr:nvCxnSpPr>
      <xdr:spPr>
        <a:xfrm flipV="1">
          <a:off x="13004800" y="61300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4" name="テキスト ボックス 313"/>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5" name="フローチャート: 判断 314"/>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16" name="テキスト ボックス 315"/>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142494</xdr:rowOff>
    </xdr:from>
    <xdr:to>
      <xdr:col>82</xdr:col>
      <xdr:colOff>158750</xdr:colOff>
      <xdr:row>36</xdr:row>
      <xdr:rowOff>72644</xdr:rowOff>
    </xdr:to>
    <xdr:sp macro="" textlink="">
      <xdr:nvSpPr>
        <xdr:cNvPr id="322" name="楕円 321"/>
        <xdr:cNvSpPr/>
      </xdr:nvSpPr>
      <xdr:spPr>
        <a:xfrm>
          <a:off x="164592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159021</xdr:rowOff>
    </xdr:from>
    <xdr:ext cx="762000" cy="259045"/>
    <xdr:sp macro="" textlink="">
      <xdr:nvSpPr>
        <xdr:cNvPr id="323" name="補助費等該当値テキスト"/>
        <xdr:cNvSpPr txBox="1"/>
      </xdr:nvSpPr>
      <xdr:spPr>
        <a:xfrm>
          <a:off x="16598900" y="598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macro="" textlink="">
      <xdr:nvSpPr>
        <xdr:cNvPr id="324" name="楕円 323"/>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macro="" textlink="">
      <xdr:nvSpPr>
        <xdr:cNvPr id="325" name="テキスト ボックス 324"/>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133350</xdr:rowOff>
    </xdr:from>
    <xdr:to>
      <xdr:col>74</xdr:col>
      <xdr:colOff>31750</xdr:colOff>
      <xdr:row>36</xdr:row>
      <xdr:rowOff>63500</xdr:rowOff>
    </xdr:to>
    <xdr:sp macro="" textlink="">
      <xdr:nvSpPr>
        <xdr:cNvPr id="326" name="楕円 325"/>
        <xdr:cNvSpPr/>
      </xdr:nvSpPr>
      <xdr:spPr>
        <a:xfrm>
          <a:off x="147320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73677</xdr:rowOff>
    </xdr:from>
    <xdr:ext cx="762000" cy="259045"/>
    <xdr:sp macro="" textlink="">
      <xdr:nvSpPr>
        <xdr:cNvPr id="327" name="テキスト ボックス 326"/>
        <xdr:cNvSpPr txBox="1"/>
      </xdr:nvSpPr>
      <xdr:spPr>
        <a:xfrm>
          <a:off x="14401800" y="590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78486</xdr:rowOff>
    </xdr:from>
    <xdr:to>
      <xdr:col>69</xdr:col>
      <xdr:colOff>142875</xdr:colOff>
      <xdr:row>36</xdr:row>
      <xdr:rowOff>8636</xdr:rowOff>
    </xdr:to>
    <xdr:sp macro="" textlink="">
      <xdr:nvSpPr>
        <xdr:cNvPr id="328" name="楕円 327"/>
        <xdr:cNvSpPr/>
      </xdr:nvSpPr>
      <xdr:spPr>
        <a:xfrm>
          <a:off x="13843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18813</xdr:rowOff>
    </xdr:from>
    <xdr:ext cx="762000" cy="259045"/>
    <xdr:sp macro="" textlink="">
      <xdr:nvSpPr>
        <xdr:cNvPr id="329" name="テキスト ボックス 328"/>
        <xdr:cNvSpPr txBox="1"/>
      </xdr:nvSpPr>
      <xdr:spPr>
        <a:xfrm>
          <a:off x="13512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137922</xdr:rowOff>
    </xdr:from>
    <xdr:to>
      <xdr:col>65</xdr:col>
      <xdr:colOff>53975</xdr:colOff>
      <xdr:row>36</xdr:row>
      <xdr:rowOff>68072</xdr:rowOff>
    </xdr:to>
    <xdr:sp macro="" textlink="">
      <xdr:nvSpPr>
        <xdr:cNvPr id="330" name="楕円 329"/>
        <xdr:cNvSpPr/>
      </xdr:nvSpPr>
      <xdr:spPr>
        <a:xfrm>
          <a:off x="12954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78249</xdr:rowOff>
    </xdr:from>
    <xdr:ext cx="762000" cy="259045"/>
    <xdr:sp macro="" textlink="">
      <xdr:nvSpPr>
        <xdr:cNvPr id="331" name="テキスト ボックス 330"/>
        <xdr:cNvSpPr txBox="1"/>
      </xdr:nvSpPr>
      <xdr:spPr>
        <a:xfrm>
          <a:off x="12623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近年は、借入れ額が多額であった年度の償還が開始し増加傾向にあ</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り令和４年度に償還のピークを迎える予定である。また、今後１０年間でおいても大型事業を控えており、事業の必要性や優先順位を見極め起債抑制を心がける必要がある。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69850</xdr:rowOff>
    </xdr:to>
    <xdr:cxnSp macro="">
      <xdr:nvCxnSpPr>
        <xdr:cNvPr id="358" name="直線コネクタ 357"/>
        <xdr:cNvCxnSpPr/>
      </xdr:nvCxnSpPr>
      <xdr:spPr>
        <a:xfrm flipV="1">
          <a:off x="4826000" y="125095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9" name="公債費最小値テキスト"/>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60" name="直線コネクタ 359"/>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1" name="公債費最大値テキスト"/>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123189</xdr:rowOff>
    </xdr:from>
    <xdr:to>
      <xdr:col>24</xdr:col>
      <xdr:colOff>25400</xdr:colOff>
      <xdr:row>77</xdr:row>
      <xdr:rowOff>35561</xdr:rowOff>
    </xdr:to>
    <xdr:cxnSp macro="">
      <xdr:nvCxnSpPr>
        <xdr:cNvPr id="363" name="直線コネクタ 362"/>
        <xdr:cNvCxnSpPr/>
      </xdr:nvCxnSpPr>
      <xdr:spPr>
        <a:xfrm>
          <a:off x="3987800" y="1315338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64" name="公債費平均値テキスト"/>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5" name="フローチャート: 判断 364"/>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123189</xdr:rowOff>
    </xdr:from>
    <xdr:to>
      <xdr:col>19</xdr:col>
      <xdr:colOff>187325</xdr:colOff>
      <xdr:row>76</xdr:row>
      <xdr:rowOff>142239</xdr:rowOff>
    </xdr:to>
    <xdr:cxnSp macro="">
      <xdr:nvCxnSpPr>
        <xdr:cNvPr id="366" name="直線コネクタ 365"/>
        <xdr:cNvCxnSpPr/>
      </xdr:nvCxnSpPr>
      <xdr:spPr>
        <a:xfrm flipV="1">
          <a:off x="3098800" y="1315338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110489</xdr:rowOff>
    </xdr:from>
    <xdr:to>
      <xdr:col>20</xdr:col>
      <xdr:colOff>38100</xdr:colOff>
      <xdr:row>77</xdr:row>
      <xdr:rowOff>40639</xdr:rowOff>
    </xdr:to>
    <xdr:sp macro="" textlink="">
      <xdr:nvSpPr>
        <xdr:cNvPr id="367" name="フローチャート: 判断 366"/>
        <xdr:cNvSpPr/>
      </xdr:nvSpPr>
      <xdr:spPr>
        <a:xfrm>
          <a:off x="3937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25416</xdr:rowOff>
    </xdr:from>
    <xdr:ext cx="736600" cy="259045"/>
    <xdr:sp macro="" textlink="">
      <xdr:nvSpPr>
        <xdr:cNvPr id="368" name="テキスト ボックス 367"/>
        <xdr:cNvSpPr txBox="1"/>
      </xdr:nvSpPr>
      <xdr:spPr>
        <a:xfrm>
          <a:off x="3606800" y="13227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142239</xdr:rowOff>
    </xdr:from>
    <xdr:to>
      <xdr:col>15</xdr:col>
      <xdr:colOff>98425</xdr:colOff>
      <xdr:row>76</xdr:row>
      <xdr:rowOff>168911</xdr:rowOff>
    </xdr:to>
    <xdr:cxnSp macro="">
      <xdr:nvCxnSpPr>
        <xdr:cNvPr id="369" name="直線コネクタ 368"/>
        <xdr:cNvCxnSpPr/>
      </xdr:nvCxnSpPr>
      <xdr:spPr>
        <a:xfrm flipV="1">
          <a:off x="2209800" y="1317243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114300</xdr:rowOff>
    </xdr:from>
    <xdr:to>
      <xdr:col>15</xdr:col>
      <xdr:colOff>149225</xdr:colOff>
      <xdr:row>77</xdr:row>
      <xdr:rowOff>44450</xdr:rowOff>
    </xdr:to>
    <xdr:sp macro="" textlink="">
      <xdr:nvSpPr>
        <xdr:cNvPr id="370" name="フローチャート: 判断 369"/>
        <xdr:cNvSpPr/>
      </xdr:nvSpPr>
      <xdr:spPr>
        <a:xfrm>
          <a:off x="3048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29227</xdr:rowOff>
    </xdr:from>
    <xdr:ext cx="762000" cy="259045"/>
    <xdr:sp macro="" textlink="">
      <xdr:nvSpPr>
        <xdr:cNvPr id="371" name="テキスト ボックス 370"/>
        <xdr:cNvSpPr txBox="1"/>
      </xdr:nvSpPr>
      <xdr:spPr>
        <a:xfrm>
          <a:off x="2717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107950</xdr:rowOff>
    </xdr:from>
    <xdr:to>
      <xdr:col>11</xdr:col>
      <xdr:colOff>9525</xdr:colOff>
      <xdr:row>76</xdr:row>
      <xdr:rowOff>168911</xdr:rowOff>
    </xdr:to>
    <xdr:cxnSp macro="">
      <xdr:nvCxnSpPr>
        <xdr:cNvPr id="372" name="直線コネクタ 371"/>
        <xdr:cNvCxnSpPr/>
      </xdr:nvCxnSpPr>
      <xdr:spPr>
        <a:xfrm>
          <a:off x="1320800" y="1313815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73" name="フローチャート: 判断 372"/>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74" name="テキスト ボックス 373"/>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75" name="フローチャート: 判断 374"/>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168927</xdr:rowOff>
    </xdr:from>
    <xdr:ext cx="762000" cy="259045"/>
    <xdr:sp macro="" textlink="">
      <xdr:nvSpPr>
        <xdr:cNvPr id="376" name="テキスト ボックス 375"/>
        <xdr:cNvSpPr txBox="1"/>
      </xdr:nvSpPr>
      <xdr:spPr>
        <a:xfrm>
          <a:off x="939800" y="1285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156211</xdr:rowOff>
    </xdr:from>
    <xdr:to>
      <xdr:col>24</xdr:col>
      <xdr:colOff>76200</xdr:colOff>
      <xdr:row>77</xdr:row>
      <xdr:rowOff>86361</xdr:rowOff>
    </xdr:to>
    <xdr:sp macro="" textlink="">
      <xdr:nvSpPr>
        <xdr:cNvPr id="382" name="楕円 381"/>
        <xdr:cNvSpPr/>
      </xdr:nvSpPr>
      <xdr:spPr>
        <a:xfrm>
          <a:off x="4775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128288</xdr:rowOff>
    </xdr:from>
    <xdr:ext cx="762000" cy="259045"/>
    <xdr:sp macro="" textlink="">
      <xdr:nvSpPr>
        <xdr:cNvPr id="383" name="公債費該当値テキスト"/>
        <xdr:cNvSpPr txBox="1"/>
      </xdr:nvSpPr>
      <xdr:spPr>
        <a:xfrm>
          <a:off x="49149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72389</xdr:rowOff>
    </xdr:from>
    <xdr:to>
      <xdr:col>20</xdr:col>
      <xdr:colOff>38100</xdr:colOff>
      <xdr:row>77</xdr:row>
      <xdr:rowOff>2539</xdr:rowOff>
    </xdr:to>
    <xdr:sp macro="" textlink="">
      <xdr:nvSpPr>
        <xdr:cNvPr id="384" name="楕円 383"/>
        <xdr:cNvSpPr/>
      </xdr:nvSpPr>
      <xdr:spPr>
        <a:xfrm>
          <a:off x="3937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12717</xdr:rowOff>
    </xdr:from>
    <xdr:ext cx="736600" cy="259045"/>
    <xdr:sp macro="" textlink="">
      <xdr:nvSpPr>
        <xdr:cNvPr id="385" name="テキスト ボックス 384"/>
        <xdr:cNvSpPr txBox="1"/>
      </xdr:nvSpPr>
      <xdr:spPr>
        <a:xfrm>
          <a:off x="3606800" y="12871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91439</xdr:rowOff>
    </xdr:from>
    <xdr:to>
      <xdr:col>15</xdr:col>
      <xdr:colOff>149225</xdr:colOff>
      <xdr:row>77</xdr:row>
      <xdr:rowOff>21589</xdr:rowOff>
    </xdr:to>
    <xdr:sp macro="" textlink="">
      <xdr:nvSpPr>
        <xdr:cNvPr id="386" name="楕円 385"/>
        <xdr:cNvSpPr/>
      </xdr:nvSpPr>
      <xdr:spPr>
        <a:xfrm>
          <a:off x="3048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31767</xdr:rowOff>
    </xdr:from>
    <xdr:ext cx="762000" cy="259045"/>
    <xdr:sp macro="" textlink="">
      <xdr:nvSpPr>
        <xdr:cNvPr id="387" name="テキスト ボックス 386"/>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118111</xdr:rowOff>
    </xdr:from>
    <xdr:to>
      <xdr:col>11</xdr:col>
      <xdr:colOff>60325</xdr:colOff>
      <xdr:row>77</xdr:row>
      <xdr:rowOff>48261</xdr:rowOff>
    </xdr:to>
    <xdr:sp macro="" textlink="">
      <xdr:nvSpPr>
        <xdr:cNvPr id="388" name="楕円 387"/>
        <xdr:cNvSpPr/>
      </xdr:nvSpPr>
      <xdr:spPr>
        <a:xfrm>
          <a:off x="2159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89" name="テキスト ボックス 388"/>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90" name="楕円 389"/>
        <xdr:cNvSpPr/>
      </xdr:nvSpPr>
      <xdr:spPr>
        <a:xfrm>
          <a:off x="12700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91" name="テキスト ボックス 390"/>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近年は、行革の推進や平成２７年度からの経常一般財源の増加により類似団体平均よりも下回る水準を維持しているところであるが、今後も更なる健全化に努める必要がある。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69850</xdr:rowOff>
    </xdr:from>
    <xdr:to>
      <xdr:col>85</xdr:col>
      <xdr:colOff>66675</xdr:colOff>
      <xdr:row>82</xdr:row>
      <xdr:rowOff>69850</xdr:rowOff>
    </xdr:to>
    <xdr:cxnSp macro="">
      <xdr:nvCxnSpPr>
        <xdr:cNvPr id="406" name="直線コネクタ 405"/>
        <xdr:cNvCxnSpPr/>
      </xdr:nvCxnSpPr>
      <xdr:spPr>
        <a:xfrm>
          <a:off x="12446000" y="1412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99077</xdr:rowOff>
    </xdr:from>
    <xdr:ext cx="508000" cy="259045"/>
    <xdr:sp macro="" textlink="">
      <xdr:nvSpPr>
        <xdr:cNvPr id="407" name="テキスト ボックス 406"/>
        <xdr:cNvSpPr txBox="1"/>
      </xdr:nvSpPr>
      <xdr:spPr>
        <a:xfrm>
          <a:off x="11938000" y="1398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8" name="直線コネクタ 407"/>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9" name="テキスト ボックス 408"/>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12700</xdr:rowOff>
    </xdr:from>
    <xdr:to>
      <xdr:col>85</xdr:col>
      <xdr:colOff>66675</xdr:colOff>
      <xdr:row>79</xdr:row>
      <xdr:rowOff>12700</xdr:rowOff>
    </xdr:to>
    <xdr:cxnSp macro="">
      <xdr:nvCxnSpPr>
        <xdr:cNvPr id="410" name="直線コネクタ 409"/>
        <xdr:cNvCxnSpPr/>
      </xdr:nvCxnSpPr>
      <xdr:spPr>
        <a:xfrm>
          <a:off x="12446000" y="1355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41927</xdr:rowOff>
    </xdr:from>
    <xdr:ext cx="508000" cy="259045"/>
    <xdr:sp macro="" textlink="">
      <xdr:nvSpPr>
        <xdr:cNvPr id="411" name="テキスト ボックス 410"/>
        <xdr:cNvSpPr txBox="1"/>
      </xdr:nvSpPr>
      <xdr:spPr>
        <a:xfrm>
          <a:off x="11938000" y="1341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127000</xdr:rowOff>
    </xdr:from>
    <xdr:to>
      <xdr:col>85</xdr:col>
      <xdr:colOff>66675</xdr:colOff>
      <xdr:row>75</xdr:row>
      <xdr:rowOff>127000</xdr:rowOff>
    </xdr:to>
    <xdr:cxnSp macro="">
      <xdr:nvCxnSpPr>
        <xdr:cNvPr id="414" name="直線コネクタ 413"/>
        <xdr:cNvCxnSpPr/>
      </xdr:nvCxnSpPr>
      <xdr:spPr>
        <a:xfrm>
          <a:off x="12446000" y="12985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156227</xdr:rowOff>
    </xdr:from>
    <xdr:ext cx="508000" cy="259045"/>
    <xdr:sp macro="" textlink="">
      <xdr:nvSpPr>
        <xdr:cNvPr id="415" name="テキスト ボックス 414"/>
        <xdr:cNvSpPr txBox="1"/>
      </xdr:nvSpPr>
      <xdr:spPr>
        <a:xfrm>
          <a:off x="11938000" y="12843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69850</xdr:rowOff>
    </xdr:from>
    <xdr:to>
      <xdr:col>85</xdr:col>
      <xdr:colOff>66675</xdr:colOff>
      <xdr:row>72</xdr:row>
      <xdr:rowOff>69850</xdr:rowOff>
    </xdr:to>
    <xdr:cxnSp macro="">
      <xdr:nvCxnSpPr>
        <xdr:cNvPr id="418" name="直線コネクタ 417"/>
        <xdr:cNvCxnSpPr/>
      </xdr:nvCxnSpPr>
      <xdr:spPr>
        <a:xfrm>
          <a:off x="12446000" y="12414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99077</xdr:rowOff>
    </xdr:from>
    <xdr:ext cx="508000" cy="259045"/>
    <xdr:sp macro="" textlink="">
      <xdr:nvSpPr>
        <xdr:cNvPr id="419" name="テキスト ボックス 418"/>
        <xdr:cNvSpPr txBox="1"/>
      </xdr:nvSpPr>
      <xdr:spPr>
        <a:xfrm>
          <a:off x="11938000" y="12272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78422</xdr:rowOff>
    </xdr:from>
    <xdr:to>
      <xdr:col>82</xdr:col>
      <xdr:colOff>107950</xdr:colOff>
      <xdr:row>81</xdr:row>
      <xdr:rowOff>132714</xdr:rowOff>
    </xdr:to>
    <xdr:cxnSp macro="">
      <xdr:nvCxnSpPr>
        <xdr:cNvPr id="423" name="直線コネクタ 422"/>
        <xdr:cNvCxnSpPr/>
      </xdr:nvCxnSpPr>
      <xdr:spPr>
        <a:xfrm flipV="1">
          <a:off x="16510000" y="12594272"/>
          <a:ext cx="0" cy="142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104791</xdr:rowOff>
    </xdr:from>
    <xdr:ext cx="762000" cy="259045"/>
    <xdr:sp macro="" textlink="">
      <xdr:nvSpPr>
        <xdr:cNvPr id="424" name="公債費以外最小値テキスト"/>
        <xdr:cNvSpPr txBox="1"/>
      </xdr:nvSpPr>
      <xdr:spPr>
        <a:xfrm>
          <a:off x="16598900" y="13992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132714</xdr:rowOff>
    </xdr:from>
    <xdr:to>
      <xdr:col>82</xdr:col>
      <xdr:colOff>196850</xdr:colOff>
      <xdr:row>81</xdr:row>
      <xdr:rowOff>132714</xdr:rowOff>
    </xdr:to>
    <xdr:cxnSp macro="">
      <xdr:nvCxnSpPr>
        <xdr:cNvPr id="425" name="直線コネクタ 424"/>
        <xdr:cNvCxnSpPr/>
      </xdr:nvCxnSpPr>
      <xdr:spPr>
        <a:xfrm>
          <a:off x="16421100" y="14020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164799</xdr:rowOff>
    </xdr:from>
    <xdr:ext cx="762000" cy="259045"/>
    <xdr:sp macro="" textlink="">
      <xdr:nvSpPr>
        <xdr:cNvPr id="426" name="公債費以外最大値テキスト"/>
        <xdr:cNvSpPr txBox="1"/>
      </xdr:nvSpPr>
      <xdr:spPr>
        <a:xfrm>
          <a:off x="16598900" y="1233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78422</xdr:rowOff>
    </xdr:from>
    <xdr:to>
      <xdr:col>82</xdr:col>
      <xdr:colOff>196850</xdr:colOff>
      <xdr:row>73</xdr:row>
      <xdr:rowOff>78422</xdr:rowOff>
    </xdr:to>
    <xdr:cxnSp macro="">
      <xdr:nvCxnSpPr>
        <xdr:cNvPr id="427" name="直線コネクタ 426"/>
        <xdr:cNvCxnSpPr/>
      </xdr:nvCxnSpPr>
      <xdr:spPr>
        <a:xfrm>
          <a:off x="16421100" y="1259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89853</xdr:rowOff>
    </xdr:from>
    <xdr:to>
      <xdr:col>82</xdr:col>
      <xdr:colOff>107950</xdr:colOff>
      <xdr:row>75</xdr:row>
      <xdr:rowOff>118428</xdr:rowOff>
    </xdr:to>
    <xdr:cxnSp macro="">
      <xdr:nvCxnSpPr>
        <xdr:cNvPr id="428" name="直線コネクタ 427"/>
        <xdr:cNvCxnSpPr/>
      </xdr:nvCxnSpPr>
      <xdr:spPr>
        <a:xfrm flipV="1">
          <a:off x="15671800" y="12948603"/>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88282</xdr:rowOff>
    </xdr:from>
    <xdr:ext cx="762000" cy="259045"/>
    <xdr:sp macro="" textlink="">
      <xdr:nvSpPr>
        <xdr:cNvPr id="429" name="公債費以外平均値テキスト"/>
        <xdr:cNvSpPr txBox="1"/>
      </xdr:nvSpPr>
      <xdr:spPr>
        <a:xfrm>
          <a:off x="16598900" y="131184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116205</xdr:rowOff>
    </xdr:from>
    <xdr:to>
      <xdr:col>82</xdr:col>
      <xdr:colOff>158750</xdr:colOff>
      <xdr:row>77</xdr:row>
      <xdr:rowOff>46355</xdr:rowOff>
    </xdr:to>
    <xdr:sp macro="" textlink="">
      <xdr:nvSpPr>
        <xdr:cNvPr id="430" name="フローチャート: 判断 429"/>
        <xdr:cNvSpPr/>
      </xdr:nvSpPr>
      <xdr:spPr>
        <a:xfrm>
          <a:off x="16459200" y="1314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12700</xdr:rowOff>
    </xdr:from>
    <xdr:to>
      <xdr:col>78</xdr:col>
      <xdr:colOff>69850</xdr:colOff>
      <xdr:row>75</xdr:row>
      <xdr:rowOff>118428</xdr:rowOff>
    </xdr:to>
    <xdr:cxnSp macro="">
      <xdr:nvCxnSpPr>
        <xdr:cNvPr id="431" name="直線コネクタ 430"/>
        <xdr:cNvCxnSpPr/>
      </xdr:nvCxnSpPr>
      <xdr:spPr>
        <a:xfrm>
          <a:off x="14782800" y="12871450"/>
          <a:ext cx="889000" cy="10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104775</xdr:rowOff>
    </xdr:from>
    <xdr:to>
      <xdr:col>78</xdr:col>
      <xdr:colOff>120650</xdr:colOff>
      <xdr:row>77</xdr:row>
      <xdr:rowOff>34925</xdr:rowOff>
    </xdr:to>
    <xdr:sp macro="" textlink="">
      <xdr:nvSpPr>
        <xdr:cNvPr id="432" name="フローチャート: 判断 431"/>
        <xdr:cNvSpPr/>
      </xdr:nvSpPr>
      <xdr:spPr>
        <a:xfrm>
          <a:off x="156210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19702</xdr:rowOff>
    </xdr:from>
    <xdr:ext cx="736600" cy="259045"/>
    <xdr:sp macro="" textlink="">
      <xdr:nvSpPr>
        <xdr:cNvPr id="433" name="テキスト ボックス 432"/>
        <xdr:cNvSpPr txBox="1"/>
      </xdr:nvSpPr>
      <xdr:spPr>
        <a:xfrm>
          <a:off x="15290800" y="13221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98425</xdr:rowOff>
    </xdr:from>
    <xdr:to>
      <xdr:col>73</xdr:col>
      <xdr:colOff>180975</xdr:colOff>
      <xdr:row>75</xdr:row>
      <xdr:rowOff>12700</xdr:rowOff>
    </xdr:to>
    <xdr:cxnSp macro="">
      <xdr:nvCxnSpPr>
        <xdr:cNvPr id="434" name="直線コネクタ 433"/>
        <xdr:cNvCxnSpPr/>
      </xdr:nvCxnSpPr>
      <xdr:spPr>
        <a:xfrm>
          <a:off x="13893800" y="1278572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56198</xdr:rowOff>
    </xdr:from>
    <xdr:to>
      <xdr:col>74</xdr:col>
      <xdr:colOff>31750</xdr:colOff>
      <xdr:row>76</xdr:row>
      <xdr:rowOff>157798</xdr:rowOff>
    </xdr:to>
    <xdr:sp macro="" textlink="">
      <xdr:nvSpPr>
        <xdr:cNvPr id="435" name="フローチャート: 判断 434"/>
        <xdr:cNvSpPr/>
      </xdr:nvSpPr>
      <xdr:spPr>
        <a:xfrm>
          <a:off x="14732000" y="13086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142575</xdr:rowOff>
    </xdr:from>
    <xdr:ext cx="762000" cy="259045"/>
    <xdr:sp macro="" textlink="">
      <xdr:nvSpPr>
        <xdr:cNvPr id="436" name="テキスト ボックス 435"/>
        <xdr:cNvSpPr txBox="1"/>
      </xdr:nvSpPr>
      <xdr:spPr>
        <a:xfrm>
          <a:off x="14401800" y="1317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89853</xdr:rowOff>
    </xdr:from>
    <xdr:to>
      <xdr:col>69</xdr:col>
      <xdr:colOff>92075</xdr:colOff>
      <xdr:row>74</xdr:row>
      <xdr:rowOff>98425</xdr:rowOff>
    </xdr:to>
    <xdr:cxnSp macro="">
      <xdr:nvCxnSpPr>
        <xdr:cNvPr id="437" name="直線コネクタ 436"/>
        <xdr:cNvCxnSpPr/>
      </xdr:nvCxnSpPr>
      <xdr:spPr>
        <a:xfrm>
          <a:off x="13004800" y="12777153"/>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1905</xdr:rowOff>
    </xdr:from>
    <xdr:to>
      <xdr:col>69</xdr:col>
      <xdr:colOff>142875</xdr:colOff>
      <xdr:row>76</xdr:row>
      <xdr:rowOff>103505</xdr:rowOff>
    </xdr:to>
    <xdr:sp macro="" textlink="">
      <xdr:nvSpPr>
        <xdr:cNvPr id="438" name="フローチャート: 判断 437"/>
        <xdr:cNvSpPr/>
      </xdr:nvSpPr>
      <xdr:spPr>
        <a:xfrm>
          <a:off x="13843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88282</xdr:rowOff>
    </xdr:from>
    <xdr:ext cx="762000" cy="259045"/>
    <xdr:sp macro="" textlink="">
      <xdr:nvSpPr>
        <xdr:cNvPr id="439" name="テキスト ボックス 438"/>
        <xdr:cNvSpPr txBox="1"/>
      </xdr:nvSpPr>
      <xdr:spPr>
        <a:xfrm>
          <a:off x="13512800" y="13118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0" name="フローチャート: 判断 439"/>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41" name="テキスト ボックス 440"/>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39053</xdr:rowOff>
    </xdr:from>
    <xdr:to>
      <xdr:col>82</xdr:col>
      <xdr:colOff>158750</xdr:colOff>
      <xdr:row>75</xdr:row>
      <xdr:rowOff>140653</xdr:rowOff>
    </xdr:to>
    <xdr:sp macro="" textlink="">
      <xdr:nvSpPr>
        <xdr:cNvPr id="447" name="楕円 446"/>
        <xdr:cNvSpPr/>
      </xdr:nvSpPr>
      <xdr:spPr>
        <a:xfrm>
          <a:off x="16459200" y="1289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55580</xdr:rowOff>
    </xdr:from>
    <xdr:ext cx="762000" cy="259045"/>
    <xdr:sp macro="" textlink="">
      <xdr:nvSpPr>
        <xdr:cNvPr id="448" name="公債費以外該当値テキスト"/>
        <xdr:cNvSpPr txBox="1"/>
      </xdr:nvSpPr>
      <xdr:spPr>
        <a:xfrm>
          <a:off x="16598900" y="1274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67628</xdr:rowOff>
    </xdr:from>
    <xdr:to>
      <xdr:col>78</xdr:col>
      <xdr:colOff>120650</xdr:colOff>
      <xdr:row>75</xdr:row>
      <xdr:rowOff>169227</xdr:rowOff>
    </xdr:to>
    <xdr:sp macro="" textlink="">
      <xdr:nvSpPr>
        <xdr:cNvPr id="449" name="楕円 448"/>
        <xdr:cNvSpPr/>
      </xdr:nvSpPr>
      <xdr:spPr>
        <a:xfrm>
          <a:off x="15621000" y="129263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7955</xdr:rowOff>
    </xdr:from>
    <xdr:ext cx="736600" cy="259045"/>
    <xdr:sp macro="" textlink="">
      <xdr:nvSpPr>
        <xdr:cNvPr id="450" name="テキスト ボックス 449"/>
        <xdr:cNvSpPr txBox="1"/>
      </xdr:nvSpPr>
      <xdr:spPr>
        <a:xfrm>
          <a:off x="15290800" y="12695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133350</xdr:rowOff>
    </xdr:from>
    <xdr:to>
      <xdr:col>74</xdr:col>
      <xdr:colOff>31750</xdr:colOff>
      <xdr:row>75</xdr:row>
      <xdr:rowOff>63500</xdr:rowOff>
    </xdr:to>
    <xdr:sp macro="" textlink="">
      <xdr:nvSpPr>
        <xdr:cNvPr id="451" name="楕円 450"/>
        <xdr:cNvSpPr/>
      </xdr:nvSpPr>
      <xdr:spPr>
        <a:xfrm>
          <a:off x="14732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73677</xdr:rowOff>
    </xdr:from>
    <xdr:ext cx="762000" cy="259045"/>
    <xdr:sp macro="" textlink="">
      <xdr:nvSpPr>
        <xdr:cNvPr id="452" name="テキスト ボックス 451"/>
        <xdr:cNvSpPr txBox="1"/>
      </xdr:nvSpPr>
      <xdr:spPr>
        <a:xfrm>
          <a:off x="14401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47625</xdr:rowOff>
    </xdr:from>
    <xdr:to>
      <xdr:col>69</xdr:col>
      <xdr:colOff>142875</xdr:colOff>
      <xdr:row>74</xdr:row>
      <xdr:rowOff>149225</xdr:rowOff>
    </xdr:to>
    <xdr:sp macro="" textlink="">
      <xdr:nvSpPr>
        <xdr:cNvPr id="453" name="楕円 452"/>
        <xdr:cNvSpPr/>
      </xdr:nvSpPr>
      <xdr:spPr>
        <a:xfrm>
          <a:off x="13843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159402</xdr:rowOff>
    </xdr:from>
    <xdr:ext cx="762000" cy="259045"/>
    <xdr:sp macro="" textlink="">
      <xdr:nvSpPr>
        <xdr:cNvPr id="454" name="テキスト ボックス 453"/>
        <xdr:cNvSpPr txBox="1"/>
      </xdr:nvSpPr>
      <xdr:spPr>
        <a:xfrm>
          <a:off x="13512800" y="1250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39053</xdr:rowOff>
    </xdr:from>
    <xdr:to>
      <xdr:col>65</xdr:col>
      <xdr:colOff>53975</xdr:colOff>
      <xdr:row>74</xdr:row>
      <xdr:rowOff>140653</xdr:rowOff>
    </xdr:to>
    <xdr:sp macro="" textlink="">
      <xdr:nvSpPr>
        <xdr:cNvPr id="455" name="楕円 454"/>
        <xdr:cNvSpPr/>
      </xdr:nvSpPr>
      <xdr:spPr>
        <a:xfrm>
          <a:off x="12954000" y="1272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150830</xdr:rowOff>
    </xdr:from>
    <xdr:ext cx="762000" cy="259045"/>
    <xdr:sp macro="" textlink="">
      <xdr:nvSpPr>
        <xdr:cNvPr id="456" name="テキスト ボックス 455"/>
        <xdr:cNvSpPr txBox="1"/>
      </xdr:nvSpPr>
      <xdr:spPr>
        <a:xfrm>
          <a:off x="12623800" y="12495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1514</xdr:rowOff>
    </xdr:from>
    <xdr:to>
      <xdr:col>29</xdr:col>
      <xdr:colOff>127000</xdr:colOff>
      <xdr:row>19</xdr:row>
      <xdr:rowOff>55063</xdr:rowOff>
    </xdr:to>
    <xdr:cxnSp macro="">
      <xdr:nvCxnSpPr>
        <xdr:cNvPr id="44" name="直線コネクタ 43"/>
        <xdr:cNvCxnSpPr/>
      </xdr:nvCxnSpPr>
      <xdr:spPr bwMode="auto">
        <a:xfrm flipV="1">
          <a:off x="5651500" y="2106539"/>
          <a:ext cx="0" cy="12536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27140</xdr:rowOff>
    </xdr:from>
    <xdr:ext cx="762000" cy="259045"/>
    <xdr:sp macro="" textlink="">
      <xdr:nvSpPr>
        <xdr:cNvPr id="45" name="人口1人当たり決算額の推移最小値テキスト130"/>
        <xdr:cNvSpPr txBox="1"/>
      </xdr:nvSpPr>
      <xdr:spPr>
        <a:xfrm>
          <a:off x="5740400" y="333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55063</xdr:rowOff>
    </xdr:from>
    <xdr:to>
      <xdr:col>30</xdr:col>
      <xdr:colOff>25400</xdr:colOff>
      <xdr:row>19</xdr:row>
      <xdr:rowOff>55063</xdr:rowOff>
    </xdr:to>
    <xdr:cxnSp macro="">
      <xdr:nvCxnSpPr>
        <xdr:cNvPr id="46" name="直線コネクタ 45"/>
        <xdr:cNvCxnSpPr/>
      </xdr:nvCxnSpPr>
      <xdr:spPr bwMode="auto">
        <a:xfrm>
          <a:off x="5562600" y="3360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87891</xdr:rowOff>
    </xdr:from>
    <xdr:ext cx="762000" cy="259045"/>
    <xdr:sp macro="" textlink="">
      <xdr:nvSpPr>
        <xdr:cNvPr id="47" name="人口1人当たり決算額の推移最大値テキスト130"/>
        <xdr:cNvSpPr txBox="1"/>
      </xdr:nvSpPr>
      <xdr:spPr>
        <a:xfrm>
          <a:off x="5740400" y="185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1514</xdr:rowOff>
    </xdr:from>
    <xdr:to>
      <xdr:col>30</xdr:col>
      <xdr:colOff>25400</xdr:colOff>
      <xdr:row>12</xdr:row>
      <xdr:rowOff>1514</xdr:rowOff>
    </xdr:to>
    <xdr:cxnSp macro="">
      <xdr:nvCxnSpPr>
        <xdr:cNvPr id="48" name="直線コネクタ 47"/>
        <xdr:cNvCxnSpPr/>
      </xdr:nvCxnSpPr>
      <xdr:spPr bwMode="auto">
        <a:xfrm>
          <a:off x="5562600" y="21065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141343</xdr:rowOff>
    </xdr:from>
    <xdr:to>
      <xdr:col>29</xdr:col>
      <xdr:colOff>127000</xdr:colOff>
      <xdr:row>17</xdr:row>
      <xdr:rowOff>150058</xdr:rowOff>
    </xdr:to>
    <xdr:cxnSp macro="">
      <xdr:nvCxnSpPr>
        <xdr:cNvPr id="49" name="直線コネクタ 48"/>
        <xdr:cNvCxnSpPr/>
      </xdr:nvCxnSpPr>
      <xdr:spPr bwMode="auto">
        <a:xfrm flipV="1">
          <a:off x="5003800" y="3103618"/>
          <a:ext cx="647700" cy="87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78251</xdr:rowOff>
    </xdr:from>
    <xdr:ext cx="762000" cy="259045"/>
    <xdr:sp macro="" textlink="">
      <xdr:nvSpPr>
        <xdr:cNvPr id="50" name="人口1人当たり決算額の推移平均値テキスト130"/>
        <xdr:cNvSpPr txBox="1"/>
      </xdr:nvSpPr>
      <xdr:spPr>
        <a:xfrm>
          <a:off x="5740400" y="2869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61724</xdr:rowOff>
    </xdr:from>
    <xdr:to>
      <xdr:col>29</xdr:col>
      <xdr:colOff>177800</xdr:colOff>
      <xdr:row>17</xdr:row>
      <xdr:rowOff>163324</xdr:rowOff>
    </xdr:to>
    <xdr:sp macro="" textlink="">
      <xdr:nvSpPr>
        <xdr:cNvPr id="51" name="フローチャート: 判断 50"/>
        <xdr:cNvSpPr/>
      </xdr:nvSpPr>
      <xdr:spPr bwMode="auto">
        <a:xfrm>
          <a:off x="56007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150058</xdr:rowOff>
    </xdr:from>
    <xdr:to>
      <xdr:col>26</xdr:col>
      <xdr:colOff>50800</xdr:colOff>
      <xdr:row>17</xdr:row>
      <xdr:rowOff>169217</xdr:rowOff>
    </xdr:to>
    <xdr:cxnSp macro="">
      <xdr:nvCxnSpPr>
        <xdr:cNvPr id="52" name="直線コネクタ 51"/>
        <xdr:cNvCxnSpPr/>
      </xdr:nvCxnSpPr>
      <xdr:spPr bwMode="auto">
        <a:xfrm flipV="1">
          <a:off x="4305300" y="3112333"/>
          <a:ext cx="698500" cy="191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80102</xdr:rowOff>
    </xdr:from>
    <xdr:to>
      <xdr:col>26</xdr:col>
      <xdr:colOff>101600</xdr:colOff>
      <xdr:row>18</xdr:row>
      <xdr:rowOff>10252</xdr:rowOff>
    </xdr:to>
    <xdr:sp macro="" textlink="">
      <xdr:nvSpPr>
        <xdr:cNvPr id="53" name="フローチャート: 判断 52"/>
        <xdr:cNvSpPr/>
      </xdr:nvSpPr>
      <xdr:spPr bwMode="auto">
        <a:xfrm>
          <a:off x="4953000" y="30423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20429</xdr:rowOff>
    </xdr:from>
    <xdr:ext cx="736600" cy="259045"/>
    <xdr:sp macro="" textlink="">
      <xdr:nvSpPr>
        <xdr:cNvPr id="54" name="テキスト ボックス 53"/>
        <xdr:cNvSpPr txBox="1"/>
      </xdr:nvSpPr>
      <xdr:spPr>
        <a:xfrm>
          <a:off x="4622800" y="2811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169217</xdr:rowOff>
    </xdr:from>
    <xdr:to>
      <xdr:col>22</xdr:col>
      <xdr:colOff>114300</xdr:colOff>
      <xdr:row>18</xdr:row>
      <xdr:rowOff>1417</xdr:rowOff>
    </xdr:to>
    <xdr:cxnSp macro="">
      <xdr:nvCxnSpPr>
        <xdr:cNvPr id="55" name="直線コネクタ 54"/>
        <xdr:cNvCxnSpPr/>
      </xdr:nvCxnSpPr>
      <xdr:spPr bwMode="auto">
        <a:xfrm flipV="1">
          <a:off x="3606800" y="3131492"/>
          <a:ext cx="698500" cy="36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84658</xdr:rowOff>
    </xdr:from>
    <xdr:to>
      <xdr:col>22</xdr:col>
      <xdr:colOff>165100</xdr:colOff>
      <xdr:row>18</xdr:row>
      <xdr:rowOff>14808</xdr:rowOff>
    </xdr:to>
    <xdr:sp macro="" textlink="">
      <xdr:nvSpPr>
        <xdr:cNvPr id="56" name="フローチャート: 判断 55"/>
        <xdr:cNvSpPr/>
      </xdr:nvSpPr>
      <xdr:spPr bwMode="auto">
        <a:xfrm>
          <a:off x="42545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24985</xdr:rowOff>
    </xdr:from>
    <xdr:ext cx="762000" cy="259045"/>
    <xdr:sp macro="" textlink="">
      <xdr:nvSpPr>
        <xdr:cNvPr id="57" name="テキスト ボックス 56"/>
        <xdr:cNvSpPr txBox="1"/>
      </xdr:nvSpPr>
      <xdr:spPr>
        <a:xfrm>
          <a:off x="3924300" y="281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1417</xdr:rowOff>
    </xdr:from>
    <xdr:to>
      <xdr:col>18</xdr:col>
      <xdr:colOff>177800</xdr:colOff>
      <xdr:row>18</xdr:row>
      <xdr:rowOff>7934</xdr:rowOff>
    </xdr:to>
    <xdr:cxnSp macro="">
      <xdr:nvCxnSpPr>
        <xdr:cNvPr id="58" name="直線コネクタ 57"/>
        <xdr:cNvCxnSpPr/>
      </xdr:nvCxnSpPr>
      <xdr:spPr bwMode="auto">
        <a:xfrm flipV="1">
          <a:off x="2908300" y="3135142"/>
          <a:ext cx="698500" cy="65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88819</xdr:rowOff>
    </xdr:from>
    <xdr:to>
      <xdr:col>19</xdr:col>
      <xdr:colOff>38100</xdr:colOff>
      <xdr:row>18</xdr:row>
      <xdr:rowOff>18969</xdr:rowOff>
    </xdr:to>
    <xdr:sp macro="" textlink="">
      <xdr:nvSpPr>
        <xdr:cNvPr id="59" name="フローチャート: 判断 58"/>
        <xdr:cNvSpPr/>
      </xdr:nvSpPr>
      <xdr:spPr bwMode="auto">
        <a:xfrm>
          <a:off x="3556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29146</xdr:rowOff>
    </xdr:from>
    <xdr:ext cx="762000" cy="259045"/>
    <xdr:sp macro="" textlink="">
      <xdr:nvSpPr>
        <xdr:cNvPr id="60" name="テキスト ボックス 59"/>
        <xdr:cNvSpPr txBox="1"/>
      </xdr:nvSpPr>
      <xdr:spPr>
        <a:xfrm>
          <a:off x="3225800" y="2819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10497</xdr:rowOff>
    </xdr:from>
    <xdr:to>
      <xdr:col>15</xdr:col>
      <xdr:colOff>101600</xdr:colOff>
      <xdr:row>18</xdr:row>
      <xdr:rowOff>112097</xdr:rowOff>
    </xdr:to>
    <xdr:sp macro="" textlink="">
      <xdr:nvSpPr>
        <xdr:cNvPr id="61" name="フローチャート: 判断 60"/>
        <xdr:cNvSpPr/>
      </xdr:nvSpPr>
      <xdr:spPr bwMode="auto">
        <a:xfrm>
          <a:off x="2857500" y="31442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96874</xdr:rowOff>
    </xdr:from>
    <xdr:ext cx="762000" cy="259045"/>
    <xdr:sp macro="" textlink="">
      <xdr:nvSpPr>
        <xdr:cNvPr id="62" name="テキスト ボックス 61"/>
        <xdr:cNvSpPr txBox="1"/>
      </xdr:nvSpPr>
      <xdr:spPr>
        <a:xfrm>
          <a:off x="2527300" y="323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90543</xdr:rowOff>
    </xdr:from>
    <xdr:to>
      <xdr:col>29</xdr:col>
      <xdr:colOff>177800</xdr:colOff>
      <xdr:row>18</xdr:row>
      <xdr:rowOff>20693</xdr:rowOff>
    </xdr:to>
    <xdr:sp macro="" textlink="">
      <xdr:nvSpPr>
        <xdr:cNvPr id="68" name="楕円 67"/>
        <xdr:cNvSpPr/>
      </xdr:nvSpPr>
      <xdr:spPr bwMode="auto">
        <a:xfrm>
          <a:off x="5600700" y="30528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62620</xdr:rowOff>
    </xdr:from>
    <xdr:ext cx="762000" cy="259045"/>
    <xdr:sp macro="" textlink="">
      <xdr:nvSpPr>
        <xdr:cNvPr id="69" name="人口1人当たり決算額の推移該当値テキスト130"/>
        <xdr:cNvSpPr txBox="1"/>
      </xdr:nvSpPr>
      <xdr:spPr>
        <a:xfrm>
          <a:off x="5740400" y="3024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99258</xdr:rowOff>
    </xdr:from>
    <xdr:to>
      <xdr:col>26</xdr:col>
      <xdr:colOff>101600</xdr:colOff>
      <xdr:row>18</xdr:row>
      <xdr:rowOff>29408</xdr:rowOff>
    </xdr:to>
    <xdr:sp macro="" textlink="">
      <xdr:nvSpPr>
        <xdr:cNvPr id="70" name="楕円 69"/>
        <xdr:cNvSpPr/>
      </xdr:nvSpPr>
      <xdr:spPr bwMode="auto">
        <a:xfrm>
          <a:off x="4953000" y="30615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14185</xdr:rowOff>
    </xdr:from>
    <xdr:ext cx="736600" cy="259045"/>
    <xdr:sp macro="" textlink="">
      <xdr:nvSpPr>
        <xdr:cNvPr id="71" name="テキスト ボックス 70"/>
        <xdr:cNvSpPr txBox="1"/>
      </xdr:nvSpPr>
      <xdr:spPr>
        <a:xfrm>
          <a:off x="4622800" y="31479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118417</xdr:rowOff>
    </xdr:from>
    <xdr:to>
      <xdr:col>22</xdr:col>
      <xdr:colOff>165100</xdr:colOff>
      <xdr:row>18</xdr:row>
      <xdr:rowOff>48567</xdr:rowOff>
    </xdr:to>
    <xdr:sp macro="" textlink="">
      <xdr:nvSpPr>
        <xdr:cNvPr id="72" name="楕円 71"/>
        <xdr:cNvSpPr/>
      </xdr:nvSpPr>
      <xdr:spPr bwMode="auto">
        <a:xfrm>
          <a:off x="4254500" y="3080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33344</xdr:rowOff>
    </xdr:from>
    <xdr:ext cx="762000" cy="259045"/>
    <xdr:sp macro="" textlink="">
      <xdr:nvSpPr>
        <xdr:cNvPr id="73" name="テキスト ボックス 72"/>
        <xdr:cNvSpPr txBox="1"/>
      </xdr:nvSpPr>
      <xdr:spPr>
        <a:xfrm>
          <a:off x="3924300" y="3167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122067</xdr:rowOff>
    </xdr:from>
    <xdr:to>
      <xdr:col>19</xdr:col>
      <xdr:colOff>38100</xdr:colOff>
      <xdr:row>18</xdr:row>
      <xdr:rowOff>52217</xdr:rowOff>
    </xdr:to>
    <xdr:sp macro="" textlink="">
      <xdr:nvSpPr>
        <xdr:cNvPr id="74" name="楕円 73"/>
        <xdr:cNvSpPr/>
      </xdr:nvSpPr>
      <xdr:spPr bwMode="auto">
        <a:xfrm>
          <a:off x="3556000" y="30843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36994</xdr:rowOff>
    </xdr:from>
    <xdr:ext cx="762000" cy="259045"/>
    <xdr:sp macro="" textlink="">
      <xdr:nvSpPr>
        <xdr:cNvPr id="75" name="テキスト ボックス 74"/>
        <xdr:cNvSpPr txBox="1"/>
      </xdr:nvSpPr>
      <xdr:spPr>
        <a:xfrm>
          <a:off x="3225800" y="3170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128584</xdr:rowOff>
    </xdr:from>
    <xdr:to>
      <xdr:col>15</xdr:col>
      <xdr:colOff>101600</xdr:colOff>
      <xdr:row>18</xdr:row>
      <xdr:rowOff>58734</xdr:rowOff>
    </xdr:to>
    <xdr:sp macro="" textlink="">
      <xdr:nvSpPr>
        <xdr:cNvPr id="76" name="楕円 75"/>
        <xdr:cNvSpPr/>
      </xdr:nvSpPr>
      <xdr:spPr bwMode="auto">
        <a:xfrm>
          <a:off x="2857500" y="3090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68911</xdr:rowOff>
    </xdr:from>
    <xdr:ext cx="762000" cy="259045"/>
    <xdr:sp macro="" textlink="">
      <xdr:nvSpPr>
        <xdr:cNvPr id="77" name="テキスト ボックス 76"/>
        <xdr:cNvSpPr txBox="1"/>
      </xdr:nvSpPr>
      <xdr:spPr>
        <a:xfrm>
          <a:off x="2527300" y="285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201905</xdr:rowOff>
    </xdr:from>
    <xdr:to>
      <xdr:col>29</xdr:col>
      <xdr:colOff>127000</xdr:colOff>
      <xdr:row>37</xdr:row>
      <xdr:rowOff>307297</xdr:rowOff>
    </xdr:to>
    <xdr:cxnSp macro="">
      <xdr:nvCxnSpPr>
        <xdr:cNvPr id="105" name="直線コネクタ 104"/>
        <xdr:cNvCxnSpPr/>
      </xdr:nvCxnSpPr>
      <xdr:spPr bwMode="auto">
        <a:xfrm flipV="1">
          <a:off x="5651500" y="6126455"/>
          <a:ext cx="0" cy="13055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279374</xdr:rowOff>
    </xdr:from>
    <xdr:ext cx="762000" cy="259045"/>
    <xdr:sp macro="" textlink="">
      <xdr:nvSpPr>
        <xdr:cNvPr id="106" name="人口1人当たり決算額の推移最小値テキスト445"/>
        <xdr:cNvSpPr txBox="1"/>
      </xdr:nvSpPr>
      <xdr:spPr>
        <a:xfrm>
          <a:off x="5740400" y="7404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307297</xdr:rowOff>
    </xdr:from>
    <xdr:to>
      <xdr:col>30</xdr:col>
      <xdr:colOff>25400</xdr:colOff>
      <xdr:row>37</xdr:row>
      <xdr:rowOff>307297</xdr:rowOff>
    </xdr:to>
    <xdr:cxnSp macro="">
      <xdr:nvCxnSpPr>
        <xdr:cNvPr id="107" name="直線コネクタ 106"/>
        <xdr:cNvCxnSpPr/>
      </xdr:nvCxnSpPr>
      <xdr:spPr bwMode="auto">
        <a:xfrm>
          <a:off x="5562600" y="7431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116832</xdr:rowOff>
    </xdr:from>
    <xdr:ext cx="762000" cy="259045"/>
    <xdr:sp macro="" textlink="">
      <xdr:nvSpPr>
        <xdr:cNvPr id="108" name="人口1人当たり決算額の推移最大値テキスト445"/>
        <xdr:cNvSpPr txBox="1"/>
      </xdr:nvSpPr>
      <xdr:spPr>
        <a:xfrm>
          <a:off x="5740400" y="5869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201905</xdr:rowOff>
    </xdr:from>
    <xdr:to>
      <xdr:col>30</xdr:col>
      <xdr:colOff>25400</xdr:colOff>
      <xdr:row>33</xdr:row>
      <xdr:rowOff>201905</xdr:rowOff>
    </xdr:to>
    <xdr:cxnSp macro="">
      <xdr:nvCxnSpPr>
        <xdr:cNvPr id="109" name="直線コネクタ 108"/>
        <xdr:cNvCxnSpPr/>
      </xdr:nvCxnSpPr>
      <xdr:spPr bwMode="auto">
        <a:xfrm>
          <a:off x="5562600" y="61264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146233</xdr:rowOff>
    </xdr:from>
    <xdr:to>
      <xdr:col>29</xdr:col>
      <xdr:colOff>127000</xdr:colOff>
      <xdr:row>35</xdr:row>
      <xdr:rowOff>203109</xdr:rowOff>
    </xdr:to>
    <xdr:cxnSp macro="">
      <xdr:nvCxnSpPr>
        <xdr:cNvPr id="110" name="直線コネクタ 109"/>
        <xdr:cNvCxnSpPr/>
      </xdr:nvCxnSpPr>
      <xdr:spPr bwMode="auto">
        <a:xfrm flipV="1">
          <a:off x="5003800" y="6756583"/>
          <a:ext cx="647700" cy="568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144997</xdr:rowOff>
    </xdr:from>
    <xdr:ext cx="762000" cy="259045"/>
    <xdr:sp macro="" textlink="">
      <xdr:nvSpPr>
        <xdr:cNvPr id="111" name="人口1人当たり決算額の推移平均値テキスト445"/>
        <xdr:cNvSpPr txBox="1"/>
      </xdr:nvSpPr>
      <xdr:spPr>
        <a:xfrm>
          <a:off x="5740400" y="6755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172920</xdr:rowOff>
    </xdr:from>
    <xdr:to>
      <xdr:col>29</xdr:col>
      <xdr:colOff>177800</xdr:colOff>
      <xdr:row>35</xdr:row>
      <xdr:rowOff>274520</xdr:rowOff>
    </xdr:to>
    <xdr:sp macro="" textlink="">
      <xdr:nvSpPr>
        <xdr:cNvPr id="112" name="フローチャート: 判断 111"/>
        <xdr:cNvSpPr/>
      </xdr:nvSpPr>
      <xdr:spPr bwMode="auto">
        <a:xfrm>
          <a:off x="5600700" y="6783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151521</xdr:rowOff>
    </xdr:from>
    <xdr:to>
      <xdr:col>26</xdr:col>
      <xdr:colOff>50800</xdr:colOff>
      <xdr:row>35</xdr:row>
      <xdr:rowOff>203109</xdr:rowOff>
    </xdr:to>
    <xdr:cxnSp macro="">
      <xdr:nvCxnSpPr>
        <xdr:cNvPr id="113" name="直線コネクタ 112"/>
        <xdr:cNvCxnSpPr/>
      </xdr:nvCxnSpPr>
      <xdr:spPr bwMode="auto">
        <a:xfrm>
          <a:off x="4305300" y="6761871"/>
          <a:ext cx="698500" cy="51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187368</xdr:rowOff>
    </xdr:from>
    <xdr:to>
      <xdr:col>26</xdr:col>
      <xdr:colOff>101600</xdr:colOff>
      <xdr:row>35</xdr:row>
      <xdr:rowOff>288968</xdr:rowOff>
    </xdr:to>
    <xdr:sp macro="" textlink="">
      <xdr:nvSpPr>
        <xdr:cNvPr id="114" name="フローチャート: 判断 113"/>
        <xdr:cNvSpPr/>
      </xdr:nvSpPr>
      <xdr:spPr bwMode="auto">
        <a:xfrm>
          <a:off x="4953000" y="6797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273745</xdr:rowOff>
    </xdr:from>
    <xdr:ext cx="736600" cy="259045"/>
    <xdr:sp macro="" textlink="">
      <xdr:nvSpPr>
        <xdr:cNvPr id="115" name="テキスト ボックス 114"/>
        <xdr:cNvSpPr txBox="1"/>
      </xdr:nvSpPr>
      <xdr:spPr>
        <a:xfrm>
          <a:off x="4622800" y="6884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142515</xdr:rowOff>
    </xdr:from>
    <xdr:to>
      <xdr:col>22</xdr:col>
      <xdr:colOff>114300</xdr:colOff>
      <xdr:row>35</xdr:row>
      <xdr:rowOff>151521</xdr:rowOff>
    </xdr:to>
    <xdr:cxnSp macro="">
      <xdr:nvCxnSpPr>
        <xdr:cNvPr id="116" name="直線コネクタ 115"/>
        <xdr:cNvCxnSpPr/>
      </xdr:nvCxnSpPr>
      <xdr:spPr bwMode="auto">
        <a:xfrm>
          <a:off x="3606800" y="6752865"/>
          <a:ext cx="698500" cy="9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183086</xdr:rowOff>
    </xdr:from>
    <xdr:to>
      <xdr:col>22</xdr:col>
      <xdr:colOff>165100</xdr:colOff>
      <xdr:row>35</xdr:row>
      <xdr:rowOff>284686</xdr:rowOff>
    </xdr:to>
    <xdr:sp macro="" textlink="">
      <xdr:nvSpPr>
        <xdr:cNvPr id="117" name="フローチャート: 判断 116"/>
        <xdr:cNvSpPr/>
      </xdr:nvSpPr>
      <xdr:spPr bwMode="auto">
        <a:xfrm>
          <a:off x="4254500" y="67934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269463</xdr:rowOff>
    </xdr:from>
    <xdr:ext cx="762000" cy="259045"/>
    <xdr:sp macro="" textlink="">
      <xdr:nvSpPr>
        <xdr:cNvPr id="118" name="テキスト ボックス 117"/>
        <xdr:cNvSpPr txBox="1"/>
      </xdr:nvSpPr>
      <xdr:spPr>
        <a:xfrm>
          <a:off x="3924300" y="6879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142515</xdr:rowOff>
    </xdr:from>
    <xdr:to>
      <xdr:col>18</xdr:col>
      <xdr:colOff>177800</xdr:colOff>
      <xdr:row>35</xdr:row>
      <xdr:rowOff>201295</xdr:rowOff>
    </xdr:to>
    <xdr:cxnSp macro="">
      <xdr:nvCxnSpPr>
        <xdr:cNvPr id="119" name="直線コネクタ 118"/>
        <xdr:cNvCxnSpPr/>
      </xdr:nvCxnSpPr>
      <xdr:spPr bwMode="auto">
        <a:xfrm flipV="1">
          <a:off x="2908300" y="6752865"/>
          <a:ext cx="698500" cy="58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188785</xdr:rowOff>
    </xdr:from>
    <xdr:to>
      <xdr:col>19</xdr:col>
      <xdr:colOff>38100</xdr:colOff>
      <xdr:row>35</xdr:row>
      <xdr:rowOff>290385</xdr:rowOff>
    </xdr:to>
    <xdr:sp macro="" textlink="">
      <xdr:nvSpPr>
        <xdr:cNvPr id="120" name="フローチャート: 判断 119"/>
        <xdr:cNvSpPr/>
      </xdr:nvSpPr>
      <xdr:spPr bwMode="auto">
        <a:xfrm>
          <a:off x="3556000" y="6799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275162</xdr:rowOff>
    </xdr:from>
    <xdr:ext cx="762000" cy="259045"/>
    <xdr:sp macro="" textlink="">
      <xdr:nvSpPr>
        <xdr:cNvPr id="121" name="テキスト ボックス 120"/>
        <xdr:cNvSpPr txBox="1"/>
      </xdr:nvSpPr>
      <xdr:spPr>
        <a:xfrm>
          <a:off x="3225800" y="6885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265260</xdr:rowOff>
    </xdr:from>
    <xdr:to>
      <xdr:col>15</xdr:col>
      <xdr:colOff>101600</xdr:colOff>
      <xdr:row>36</xdr:row>
      <xdr:rowOff>23960</xdr:rowOff>
    </xdr:to>
    <xdr:sp macro="" textlink="">
      <xdr:nvSpPr>
        <xdr:cNvPr id="122" name="フローチャート: 判断 121"/>
        <xdr:cNvSpPr/>
      </xdr:nvSpPr>
      <xdr:spPr bwMode="auto">
        <a:xfrm>
          <a:off x="28575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8737</xdr:rowOff>
    </xdr:from>
    <xdr:ext cx="762000" cy="259045"/>
    <xdr:sp macro="" textlink="">
      <xdr:nvSpPr>
        <xdr:cNvPr id="123" name="テキスト ボックス 122"/>
        <xdr:cNvSpPr txBox="1"/>
      </xdr:nvSpPr>
      <xdr:spPr>
        <a:xfrm>
          <a:off x="2527300" y="696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95433</xdr:rowOff>
    </xdr:from>
    <xdr:to>
      <xdr:col>29</xdr:col>
      <xdr:colOff>177800</xdr:colOff>
      <xdr:row>35</xdr:row>
      <xdr:rowOff>197033</xdr:rowOff>
    </xdr:to>
    <xdr:sp macro="" textlink="">
      <xdr:nvSpPr>
        <xdr:cNvPr id="129" name="楕円 128"/>
        <xdr:cNvSpPr/>
      </xdr:nvSpPr>
      <xdr:spPr bwMode="auto">
        <a:xfrm>
          <a:off x="5600700" y="67057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283410</xdr:rowOff>
    </xdr:from>
    <xdr:ext cx="762000" cy="259045"/>
    <xdr:sp macro="" textlink="">
      <xdr:nvSpPr>
        <xdr:cNvPr id="130" name="人口1人当たり決算額の推移該当値テキスト445"/>
        <xdr:cNvSpPr txBox="1"/>
      </xdr:nvSpPr>
      <xdr:spPr>
        <a:xfrm>
          <a:off x="5740400" y="6550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152309</xdr:rowOff>
    </xdr:from>
    <xdr:to>
      <xdr:col>26</xdr:col>
      <xdr:colOff>101600</xdr:colOff>
      <xdr:row>35</xdr:row>
      <xdr:rowOff>253909</xdr:rowOff>
    </xdr:to>
    <xdr:sp macro="" textlink="">
      <xdr:nvSpPr>
        <xdr:cNvPr id="131" name="楕円 130"/>
        <xdr:cNvSpPr/>
      </xdr:nvSpPr>
      <xdr:spPr bwMode="auto">
        <a:xfrm>
          <a:off x="4953000" y="6762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264086</xdr:rowOff>
    </xdr:from>
    <xdr:ext cx="736600" cy="259045"/>
    <xdr:sp macro="" textlink="">
      <xdr:nvSpPr>
        <xdr:cNvPr id="132" name="テキスト ボックス 131"/>
        <xdr:cNvSpPr txBox="1"/>
      </xdr:nvSpPr>
      <xdr:spPr>
        <a:xfrm>
          <a:off x="4622800" y="6531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100721</xdr:rowOff>
    </xdr:from>
    <xdr:to>
      <xdr:col>22</xdr:col>
      <xdr:colOff>165100</xdr:colOff>
      <xdr:row>35</xdr:row>
      <xdr:rowOff>202321</xdr:rowOff>
    </xdr:to>
    <xdr:sp macro="" textlink="">
      <xdr:nvSpPr>
        <xdr:cNvPr id="133" name="楕円 132"/>
        <xdr:cNvSpPr/>
      </xdr:nvSpPr>
      <xdr:spPr bwMode="auto">
        <a:xfrm>
          <a:off x="4254500" y="6711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212498</xdr:rowOff>
    </xdr:from>
    <xdr:ext cx="762000" cy="259045"/>
    <xdr:sp macro="" textlink="">
      <xdr:nvSpPr>
        <xdr:cNvPr id="134" name="テキスト ボックス 133"/>
        <xdr:cNvSpPr txBox="1"/>
      </xdr:nvSpPr>
      <xdr:spPr>
        <a:xfrm>
          <a:off x="3924300" y="6479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91715</xdr:rowOff>
    </xdr:from>
    <xdr:to>
      <xdr:col>19</xdr:col>
      <xdr:colOff>38100</xdr:colOff>
      <xdr:row>35</xdr:row>
      <xdr:rowOff>193315</xdr:rowOff>
    </xdr:to>
    <xdr:sp macro="" textlink="">
      <xdr:nvSpPr>
        <xdr:cNvPr id="135" name="楕円 134"/>
        <xdr:cNvSpPr/>
      </xdr:nvSpPr>
      <xdr:spPr bwMode="auto">
        <a:xfrm>
          <a:off x="3556000" y="67020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203492</xdr:rowOff>
    </xdr:from>
    <xdr:ext cx="762000" cy="259045"/>
    <xdr:sp macro="" textlink="">
      <xdr:nvSpPr>
        <xdr:cNvPr id="136" name="テキスト ボックス 135"/>
        <xdr:cNvSpPr txBox="1"/>
      </xdr:nvSpPr>
      <xdr:spPr>
        <a:xfrm>
          <a:off x="3225800" y="647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150495</xdr:rowOff>
    </xdr:from>
    <xdr:to>
      <xdr:col>15</xdr:col>
      <xdr:colOff>101600</xdr:colOff>
      <xdr:row>35</xdr:row>
      <xdr:rowOff>252095</xdr:rowOff>
    </xdr:to>
    <xdr:sp macro="" textlink="">
      <xdr:nvSpPr>
        <xdr:cNvPr id="137" name="楕円 136"/>
        <xdr:cNvSpPr/>
      </xdr:nvSpPr>
      <xdr:spPr bwMode="auto">
        <a:xfrm>
          <a:off x="2857500" y="6760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262272</xdr:rowOff>
    </xdr:from>
    <xdr:ext cx="762000" cy="259045"/>
    <xdr:sp macro="" textlink="">
      <xdr:nvSpPr>
        <xdr:cNvPr id="138" name="テキスト ボックス 137"/>
        <xdr:cNvSpPr txBox="1"/>
      </xdr:nvSpPr>
      <xdr:spPr>
        <a:xfrm>
          <a:off x="2527300" y="652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2,979
2,919
231.49
4,031,940
3,929,821
101,734
2,559,265
4,118,507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106507</xdr:rowOff>
    </xdr:from>
    <xdr:to>
      <xdr:col>24</xdr:col>
      <xdr:colOff>62865</xdr:colOff>
      <xdr:row>38</xdr:row>
      <xdr:rowOff>54511</xdr:rowOff>
    </xdr:to>
    <xdr:cxnSp macro="">
      <xdr:nvCxnSpPr>
        <xdr:cNvPr id="55" name="直線コネクタ 54"/>
        <xdr:cNvCxnSpPr/>
      </xdr:nvCxnSpPr>
      <xdr:spPr>
        <a:xfrm flipV="1">
          <a:off x="4633595" y="5421457"/>
          <a:ext cx="1270" cy="1148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58338</xdr:rowOff>
    </xdr:from>
    <xdr:ext cx="534377" cy="259045"/>
    <xdr:sp macro="" textlink="">
      <xdr:nvSpPr>
        <xdr:cNvPr id="56" name="人件費最小値テキスト"/>
        <xdr:cNvSpPr txBox="1"/>
      </xdr:nvSpPr>
      <xdr:spPr>
        <a:xfrm>
          <a:off x="4686300" y="657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54511</xdr:rowOff>
    </xdr:from>
    <xdr:to>
      <xdr:col>24</xdr:col>
      <xdr:colOff>152400</xdr:colOff>
      <xdr:row>38</xdr:row>
      <xdr:rowOff>54511</xdr:rowOff>
    </xdr:to>
    <xdr:cxnSp macro="">
      <xdr:nvCxnSpPr>
        <xdr:cNvPr id="57" name="直線コネクタ 56"/>
        <xdr:cNvCxnSpPr/>
      </xdr:nvCxnSpPr>
      <xdr:spPr>
        <a:xfrm>
          <a:off x="4546600" y="6569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53184</xdr:rowOff>
    </xdr:from>
    <xdr:ext cx="599010" cy="259045"/>
    <xdr:sp macro="" textlink="">
      <xdr:nvSpPr>
        <xdr:cNvPr id="58" name="人件費最大値テキスト"/>
        <xdr:cNvSpPr txBox="1"/>
      </xdr:nvSpPr>
      <xdr:spPr>
        <a:xfrm>
          <a:off x="4686300" y="519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106507</xdr:rowOff>
    </xdr:from>
    <xdr:to>
      <xdr:col>24</xdr:col>
      <xdr:colOff>152400</xdr:colOff>
      <xdr:row>31</xdr:row>
      <xdr:rowOff>106507</xdr:rowOff>
    </xdr:to>
    <xdr:cxnSp macro="">
      <xdr:nvCxnSpPr>
        <xdr:cNvPr id="59" name="直線コネクタ 58"/>
        <xdr:cNvCxnSpPr/>
      </xdr:nvCxnSpPr>
      <xdr:spPr>
        <a:xfrm>
          <a:off x="4546600" y="5421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169108</xdr:rowOff>
    </xdr:from>
    <xdr:to>
      <xdr:col>24</xdr:col>
      <xdr:colOff>63500</xdr:colOff>
      <xdr:row>37</xdr:row>
      <xdr:rowOff>22059</xdr:rowOff>
    </xdr:to>
    <xdr:cxnSp macro="">
      <xdr:nvCxnSpPr>
        <xdr:cNvPr id="60" name="直線コネクタ 59"/>
        <xdr:cNvCxnSpPr/>
      </xdr:nvCxnSpPr>
      <xdr:spPr>
        <a:xfrm flipV="1">
          <a:off x="3797300" y="6341308"/>
          <a:ext cx="838200" cy="2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109149</xdr:rowOff>
    </xdr:from>
    <xdr:ext cx="599010" cy="259045"/>
    <xdr:sp macro="" textlink="">
      <xdr:nvSpPr>
        <xdr:cNvPr id="61" name="人件費平均値テキスト"/>
        <xdr:cNvSpPr txBox="1"/>
      </xdr:nvSpPr>
      <xdr:spPr>
        <a:xfrm>
          <a:off x="4686300" y="62813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130722</xdr:rowOff>
    </xdr:from>
    <xdr:to>
      <xdr:col>24</xdr:col>
      <xdr:colOff>114300</xdr:colOff>
      <xdr:row>37</xdr:row>
      <xdr:rowOff>60872</xdr:rowOff>
    </xdr:to>
    <xdr:sp macro="" textlink="">
      <xdr:nvSpPr>
        <xdr:cNvPr id="62" name="フローチャート: 判断 61"/>
        <xdr:cNvSpPr/>
      </xdr:nvSpPr>
      <xdr:spPr>
        <a:xfrm>
          <a:off x="45847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22059</xdr:rowOff>
    </xdr:from>
    <xdr:to>
      <xdr:col>19</xdr:col>
      <xdr:colOff>177800</xdr:colOff>
      <xdr:row>37</xdr:row>
      <xdr:rowOff>26396</xdr:rowOff>
    </xdr:to>
    <xdr:cxnSp macro="">
      <xdr:nvCxnSpPr>
        <xdr:cNvPr id="63" name="直線コネクタ 62"/>
        <xdr:cNvCxnSpPr/>
      </xdr:nvCxnSpPr>
      <xdr:spPr>
        <a:xfrm flipV="1">
          <a:off x="2908300" y="6365709"/>
          <a:ext cx="889000" cy="4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144714</xdr:rowOff>
    </xdr:from>
    <xdr:to>
      <xdr:col>20</xdr:col>
      <xdr:colOff>38100</xdr:colOff>
      <xdr:row>37</xdr:row>
      <xdr:rowOff>74864</xdr:rowOff>
    </xdr:to>
    <xdr:sp macro="" textlink="">
      <xdr:nvSpPr>
        <xdr:cNvPr id="64" name="フローチャート: 判断 63"/>
        <xdr:cNvSpPr/>
      </xdr:nvSpPr>
      <xdr:spPr>
        <a:xfrm>
          <a:off x="3746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65991</xdr:rowOff>
    </xdr:from>
    <xdr:ext cx="599010" cy="259045"/>
    <xdr:sp macro="" textlink="">
      <xdr:nvSpPr>
        <xdr:cNvPr id="65" name="テキスト ボックス 64"/>
        <xdr:cNvSpPr txBox="1"/>
      </xdr:nvSpPr>
      <xdr:spPr>
        <a:xfrm>
          <a:off x="3497795" y="640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26396</xdr:rowOff>
    </xdr:from>
    <xdr:to>
      <xdr:col>15</xdr:col>
      <xdr:colOff>50800</xdr:colOff>
      <xdr:row>37</xdr:row>
      <xdr:rowOff>31016</xdr:rowOff>
    </xdr:to>
    <xdr:cxnSp macro="">
      <xdr:nvCxnSpPr>
        <xdr:cNvPr id="66" name="直線コネクタ 65"/>
        <xdr:cNvCxnSpPr/>
      </xdr:nvCxnSpPr>
      <xdr:spPr>
        <a:xfrm flipV="1">
          <a:off x="2019300" y="6370046"/>
          <a:ext cx="889000" cy="4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146557</xdr:rowOff>
    </xdr:from>
    <xdr:to>
      <xdr:col>15</xdr:col>
      <xdr:colOff>101600</xdr:colOff>
      <xdr:row>37</xdr:row>
      <xdr:rowOff>76707</xdr:rowOff>
    </xdr:to>
    <xdr:sp macro="" textlink="">
      <xdr:nvSpPr>
        <xdr:cNvPr id="67" name="フローチャート: 判断 66"/>
        <xdr:cNvSpPr/>
      </xdr:nvSpPr>
      <xdr:spPr>
        <a:xfrm>
          <a:off x="2857500" y="6318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93234</xdr:rowOff>
    </xdr:from>
    <xdr:ext cx="599010" cy="259045"/>
    <xdr:sp macro="" textlink="">
      <xdr:nvSpPr>
        <xdr:cNvPr id="68" name="テキスト ボックス 67"/>
        <xdr:cNvSpPr txBox="1"/>
      </xdr:nvSpPr>
      <xdr:spPr>
        <a:xfrm>
          <a:off x="2608795" y="6093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31016</xdr:rowOff>
    </xdr:from>
    <xdr:to>
      <xdr:col>10</xdr:col>
      <xdr:colOff>114300</xdr:colOff>
      <xdr:row>37</xdr:row>
      <xdr:rowOff>32822</xdr:rowOff>
    </xdr:to>
    <xdr:cxnSp macro="">
      <xdr:nvCxnSpPr>
        <xdr:cNvPr id="69" name="直線コネクタ 68"/>
        <xdr:cNvCxnSpPr/>
      </xdr:nvCxnSpPr>
      <xdr:spPr>
        <a:xfrm flipV="1">
          <a:off x="1130300" y="6374666"/>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146629</xdr:rowOff>
    </xdr:from>
    <xdr:to>
      <xdr:col>10</xdr:col>
      <xdr:colOff>165100</xdr:colOff>
      <xdr:row>37</xdr:row>
      <xdr:rowOff>76779</xdr:rowOff>
    </xdr:to>
    <xdr:sp macro="" textlink="">
      <xdr:nvSpPr>
        <xdr:cNvPr id="70" name="フローチャート: 判断 69"/>
        <xdr:cNvSpPr/>
      </xdr:nvSpPr>
      <xdr:spPr>
        <a:xfrm>
          <a:off x="1968500" y="6318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93306</xdr:rowOff>
    </xdr:from>
    <xdr:ext cx="599010" cy="259045"/>
    <xdr:sp macro="" textlink="">
      <xdr:nvSpPr>
        <xdr:cNvPr id="71" name="テキスト ボックス 70"/>
        <xdr:cNvSpPr txBox="1"/>
      </xdr:nvSpPr>
      <xdr:spPr>
        <a:xfrm>
          <a:off x="1719795" y="609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52492</xdr:rowOff>
    </xdr:from>
    <xdr:to>
      <xdr:col>6</xdr:col>
      <xdr:colOff>38100</xdr:colOff>
      <xdr:row>37</xdr:row>
      <xdr:rowOff>154092</xdr:rowOff>
    </xdr:to>
    <xdr:sp macro="" textlink="">
      <xdr:nvSpPr>
        <xdr:cNvPr id="72" name="フローチャート: 判断 71"/>
        <xdr:cNvSpPr/>
      </xdr:nvSpPr>
      <xdr:spPr>
        <a:xfrm>
          <a:off x="1079500" y="639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145218</xdr:rowOff>
    </xdr:from>
    <xdr:ext cx="599010" cy="259045"/>
    <xdr:sp macro="" textlink="">
      <xdr:nvSpPr>
        <xdr:cNvPr id="73" name="テキスト ボックス 72"/>
        <xdr:cNvSpPr txBox="1"/>
      </xdr:nvSpPr>
      <xdr:spPr>
        <a:xfrm>
          <a:off x="830795" y="6488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118308</xdr:rowOff>
    </xdr:from>
    <xdr:to>
      <xdr:col>24</xdr:col>
      <xdr:colOff>114300</xdr:colOff>
      <xdr:row>37</xdr:row>
      <xdr:rowOff>48458</xdr:rowOff>
    </xdr:to>
    <xdr:sp macro="" textlink="">
      <xdr:nvSpPr>
        <xdr:cNvPr id="79" name="楕円 78"/>
        <xdr:cNvSpPr/>
      </xdr:nvSpPr>
      <xdr:spPr>
        <a:xfrm>
          <a:off x="4584700" y="629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141185</xdr:rowOff>
    </xdr:from>
    <xdr:ext cx="599010" cy="259045"/>
    <xdr:sp macro="" textlink="">
      <xdr:nvSpPr>
        <xdr:cNvPr id="80" name="人件費該当値テキスト"/>
        <xdr:cNvSpPr txBox="1"/>
      </xdr:nvSpPr>
      <xdr:spPr>
        <a:xfrm>
          <a:off x="4686300" y="6141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142709</xdr:rowOff>
    </xdr:from>
    <xdr:to>
      <xdr:col>20</xdr:col>
      <xdr:colOff>38100</xdr:colOff>
      <xdr:row>37</xdr:row>
      <xdr:rowOff>72859</xdr:rowOff>
    </xdr:to>
    <xdr:sp macro="" textlink="">
      <xdr:nvSpPr>
        <xdr:cNvPr id="81" name="楕円 80"/>
        <xdr:cNvSpPr/>
      </xdr:nvSpPr>
      <xdr:spPr>
        <a:xfrm>
          <a:off x="3746500" y="6314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89386</xdr:rowOff>
    </xdr:from>
    <xdr:ext cx="599010" cy="259045"/>
    <xdr:sp macro="" textlink="">
      <xdr:nvSpPr>
        <xdr:cNvPr id="82" name="テキスト ボックス 81"/>
        <xdr:cNvSpPr txBox="1"/>
      </xdr:nvSpPr>
      <xdr:spPr>
        <a:xfrm>
          <a:off x="3497795" y="6090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147046</xdr:rowOff>
    </xdr:from>
    <xdr:to>
      <xdr:col>15</xdr:col>
      <xdr:colOff>101600</xdr:colOff>
      <xdr:row>37</xdr:row>
      <xdr:rowOff>77196</xdr:rowOff>
    </xdr:to>
    <xdr:sp macro="" textlink="">
      <xdr:nvSpPr>
        <xdr:cNvPr id="83" name="楕円 82"/>
        <xdr:cNvSpPr/>
      </xdr:nvSpPr>
      <xdr:spPr>
        <a:xfrm>
          <a:off x="2857500" y="6319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68323</xdr:rowOff>
    </xdr:from>
    <xdr:ext cx="599010" cy="259045"/>
    <xdr:sp macro="" textlink="">
      <xdr:nvSpPr>
        <xdr:cNvPr id="84" name="テキスト ボックス 83"/>
        <xdr:cNvSpPr txBox="1"/>
      </xdr:nvSpPr>
      <xdr:spPr>
        <a:xfrm>
          <a:off x="2608795" y="6411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151666</xdr:rowOff>
    </xdr:from>
    <xdr:to>
      <xdr:col>10</xdr:col>
      <xdr:colOff>165100</xdr:colOff>
      <xdr:row>37</xdr:row>
      <xdr:rowOff>81816</xdr:rowOff>
    </xdr:to>
    <xdr:sp macro="" textlink="">
      <xdr:nvSpPr>
        <xdr:cNvPr id="85" name="楕円 84"/>
        <xdr:cNvSpPr/>
      </xdr:nvSpPr>
      <xdr:spPr>
        <a:xfrm>
          <a:off x="1968500" y="632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72943</xdr:rowOff>
    </xdr:from>
    <xdr:ext cx="599010" cy="259045"/>
    <xdr:sp macro="" textlink="">
      <xdr:nvSpPr>
        <xdr:cNvPr id="86" name="テキスト ボックス 85"/>
        <xdr:cNvSpPr txBox="1"/>
      </xdr:nvSpPr>
      <xdr:spPr>
        <a:xfrm>
          <a:off x="1719795" y="6416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153472</xdr:rowOff>
    </xdr:from>
    <xdr:to>
      <xdr:col>6</xdr:col>
      <xdr:colOff>38100</xdr:colOff>
      <xdr:row>37</xdr:row>
      <xdr:rowOff>83622</xdr:rowOff>
    </xdr:to>
    <xdr:sp macro="" textlink="">
      <xdr:nvSpPr>
        <xdr:cNvPr id="87" name="楕円 86"/>
        <xdr:cNvSpPr/>
      </xdr:nvSpPr>
      <xdr:spPr>
        <a:xfrm>
          <a:off x="1079500" y="6325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100149</xdr:rowOff>
    </xdr:from>
    <xdr:ext cx="599010" cy="259045"/>
    <xdr:sp macro="" textlink="">
      <xdr:nvSpPr>
        <xdr:cNvPr id="88" name="テキスト ボックス 87"/>
        <xdr:cNvSpPr txBox="1"/>
      </xdr:nvSpPr>
      <xdr:spPr>
        <a:xfrm>
          <a:off x="830795" y="610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63930</xdr:rowOff>
    </xdr:from>
    <xdr:to>
      <xdr:col>24</xdr:col>
      <xdr:colOff>62865</xdr:colOff>
      <xdr:row>58</xdr:row>
      <xdr:rowOff>124443</xdr:rowOff>
    </xdr:to>
    <xdr:cxnSp macro="">
      <xdr:nvCxnSpPr>
        <xdr:cNvPr id="114" name="直線コネクタ 113"/>
        <xdr:cNvCxnSpPr/>
      </xdr:nvCxnSpPr>
      <xdr:spPr>
        <a:xfrm flipV="1">
          <a:off x="4633595" y="8807880"/>
          <a:ext cx="1270" cy="1260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128270</xdr:rowOff>
    </xdr:from>
    <xdr:ext cx="534377" cy="259045"/>
    <xdr:sp macro="" textlink="">
      <xdr:nvSpPr>
        <xdr:cNvPr id="115" name="物件費最小値テキスト"/>
        <xdr:cNvSpPr txBox="1"/>
      </xdr:nvSpPr>
      <xdr:spPr>
        <a:xfrm>
          <a:off x="4686300" y="1007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124443</xdr:rowOff>
    </xdr:from>
    <xdr:to>
      <xdr:col>24</xdr:col>
      <xdr:colOff>152400</xdr:colOff>
      <xdr:row>58</xdr:row>
      <xdr:rowOff>124443</xdr:rowOff>
    </xdr:to>
    <xdr:cxnSp macro="">
      <xdr:nvCxnSpPr>
        <xdr:cNvPr id="116" name="直線コネクタ 115"/>
        <xdr:cNvCxnSpPr/>
      </xdr:nvCxnSpPr>
      <xdr:spPr>
        <a:xfrm>
          <a:off x="4546600" y="1006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10607</xdr:rowOff>
    </xdr:from>
    <xdr:ext cx="599010" cy="259045"/>
    <xdr:sp macro="" textlink="">
      <xdr:nvSpPr>
        <xdr:cNvPr id="117" name="物件費最大値テキスト"/>
        <xdr:cNvSpPr txBox="1"/>
      </xdr:nvSpPr>
      <xdr:spPr>
        <a:xfrm>
          <a:off x="4686300" y="8583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63930</xdr:rowOff>
    </xdr:from>
    <xdr:to>
      <xdr:col>24</xdr:col>
      <xdr:colOff>152400</xdr:colOff>
      <xdr:row>51</xdr:row>
      <xdr:rowOff>63930</xdr:rowOff>
    </xdr:to>
    <xdr:cxnSp macro="">
      <xdr:nvCxnSpPr>
        <xdr:cNvPr id="118" name="直線コネクタ 117"/>
        <xdr:cNvCxnSpPr/>
      </xdr:nvCxnSpPr>
      <xdr:spPr>
        <a:xfrm>
          <a:off x="4546600" y="88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89788</xdr:rowOff>
    </xdr:from>
    <xdr:to>
      <xdr:col>24</xdr:col>
      <xdr:colOff>63500</xdr:colOff>
      <xdr:row>57</xdr:row>
      <xdr:rowOff>112078</xdr:rowOff>
    </xdr:to>
    <xdr:cxnSp macro="">
      <xdr:nvCxnSpPr>
        <xdr:cNvPr id="119" name="直線コネクタ 118"/>
        <xdr:cNvCxnSpPr/>
      </xdr:nvCxnSpPr>
      <xdr:spPr>
        <a:xfrm flipV="1">
          <a:off x="3797300" y="9862438"/>
          <a:ext cx="838200" cy="22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55473</xdr:rowOff>
    </xdr:from>
    <xdr:ext cx="599010" cy="259045"/>
    <xdr:sp macro="" textlink="">
      <xdr:nvSpPr>
        <xdr:cNvPr id="120" name="物件費平均値テキスト"/>
        <xdr:cNvSpPr txBox="1"/>
      </xdr:nvSpPr>
      <xdr:spPr>
        <a:xfrm>
          <a:off x="4686300" y="96566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32596</xdr:rowOff>
    </xdr:from>
    <xdr:to>
      <xdr:col>24</xdr:col>
      <xdr:colOff>114300</xdr:colOff>
      <xdr:row>57</xdr:row>
      <xdr:rowOff>134196</xdr:rowOff>
    </xdr:to>
    <xdr:sp macro="" textlink="">
      <xdr:nvSpPr>
        <xdr:cNvPr id="121" name="フローチャート: 判断 120"/>
        <xdr:cNvSpPr/>
      </xdr:nvSpPr>
      <xdr:spPr>
        <a:xfrm>
          <a:off x="4584700" y="980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112078</xdr:rowOff>
    </xdr:from>
    <xdr:to>
      <xdr:col>19</xdr:col>
      <xdr:colOff>177800</xdr:colOff>
      <xdr:row>57</xdr:row>
      <xdr:rowOff>131888</xdr:rowOff>
    </xdr:to>
    <xdr:cxnSp macro="">
      <xdr:nvCxnSpPr>
        <xdr:cNvPr id="122" name="直線コネクタ 121"/>
        <xdr:cNvCxnSpPr/>
      </xdr:nvCxnSpPr>
      <xdr:spPr>
        <a:xfrm flipV="1">
          <a:off x="2908300" y="9884728"/>
          <a:ext cx="889000" cy="1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39965</xdr:rowOff>
    </xdr:from>
    <xdr:to>
      <xdr:col>20</xdr:col>
      <xdr:colOff>38100</xdr:colOff>
      <xdr:row>57</xdr:row>
      <xdr:rowOff>141565</xdr:rowOff>
    </xdr:to>
    <xdr:sp macro="" textlink="">
      <xdr:nvSpPr>
        <xdr:cNvPr id="123" name="フローチャート: 判断 122"/>
        <xdr:cNvSpPr/>
      </xdr:nvSpPr>
      <xdr:spPr>
        <a:xfrm>
          <a:off x="3746500" y="981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158092</xdr:rowOff>
    </xdr:from>
    <xdr:ext cx="599010" cy="259045"/>
    <xdr:sp macro="" textlink="">
      <xdr:nvSpPr>
        <xdr:cNvPr id="124" name="テキスト ボックス 123"/>
        <xdr:cNvSpPr txBox="1"/>
      </xdr:nvSpPr>
      <xdr:spPr>
        <a:xfrm>
          <a:off x="3497795" y="958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114636</xdr:rowOff>
    </xdr:from>
    <xdr:to>
      <xdr:col>15</xdr:col>
      <xdr:colOff>50800</xdr:colOff>
      <xdr:row>57</xdr:row>
      <xdr:rowOff>131888</xdr:rowOff>
    </xdr:to>
    <xdr:cxnSp macro="">
      <xdr:nvCxnSpPr>
        <xdr:cNvPr id="125" name="直線コネクタ 124"/>
        <xdr:cNvCxnSpPr/>
      </xdr:nvCxnSpPr>
      <xdr:spPr>
        <a:xfrm>
          <a:off x="2019300" y="9887286"/>
          <a:ext cx="889000" cy="1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51036</xdr:rowOff>
    </xdr:from>
    <xdr:to>
      <xdr:col>15</xdr:col>
      <xdr:colOff>101600</xdr:colOff>
      <xdr:row>57</xdr:row>
      <xdr:rowOff>152636</xdr:rowOff>
    </xdr:to>
    <xdr:sp macro="" textlink="">
      <xdr:nvSpPr>
        <xdr:cNvPr id="126" name="フローチャート: 判断 125"/>
        <xdr:cNvSpPr/>
      </xdr:nvSpPr>
      <xdr:spPr>
        <a:xfrm>
          <a:off x="28575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169163</xdr:rowOff>
    </xdr:from>
    <xdr:ext cx="599010" cy="259045"/>
    <xdr:sp macro="" textlink="">
      <xdr:nvSpPr>
        <xdr:cNvPr id="127" name="テキスト ボックス 126"/>
        <xdr:cNvSpPr txBox="1"/>
      </xdr:nvSpPr>
      <xdr:spPr>
        <a:xfrm>
          <a:off x="2608795" y="959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114636</xdr:rowOff>
    </xdr:from>
    <xdr:to>
      <xdr:col>10</xdr:col>
      <xdr:colOff>114300</xdr:colOff>
      <xdr:row>57</xdr:row>
      <xdr:rowOff>138456</xdr:rowOff>
    </xdr:to>
    <xdr:cxnSp macro="">
      <xdr:nvCxnSpPr>
        <xdr:cNvPr id="128" name="直線コネクタ 127"/>
        <xdr:cNvCxnSpPr/>
      </xdr:nvCxnSpPr>
      <xdr:spPr>
        <a:xfrm flipV="1">
          <a:off x="1130300" y="9887286"/>
          <a:ext cx="889000" cy="2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52546</xdr:rowOff>
    </xdr:from>
    <xdr:to>
      <xdr:col>10</xdr:col>
      <xdr:colOff>165100</xdr:colOff>
      <xdr:row>57</xdr:row>
      <xdr:rowOff>154146</xdr:rowOff>
    </xdr:to>
    <xdr:sp macro="" textlink="">
      <xdr:nvSpPr>
        <xdr:cNvPr id="129" name="フローチャート: 判断 128"/>
        <xdr:cNvSpPr/>
      </xdr:nvSpPr>
      <xdr:spPr>
        <a:xfrm>
          <a:off x="1968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170673</xdr:rowOff>
    </xdr:from>
    <xdr:ext cx="599010" cy="259045"/>
    <xdr:sp macro="" textlink="">
      <xdr:nvSpPr>
        <xdr:cNvPr id="130" name="テキスト ボックス 129"/>
        <xdr:cNvSpPr txBox="1"/>
      </xdr:nvSpPr>
      <xdr:spPr>
        <a:xfrm>
          <a:off x="1719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122988</xdr:rowOff>
    </xdr:from>
    <xdr:to>
      <xdr:col>6</xdr:col>
      <xdr:colOff>38100</xdr:colOff>
      <xdr:row>58</xdr:row>
      <xdr:rowOff>53138</xdr:rowOff>
    </xdr:to>
    <xdr:sp macro="" textlink="">
      <xdr:nvSpPr>
        <xdr:cNvPr id="131" name="フローチャート: 判断 130"/>
        <xdr:cNvSpPr/>
      </xdr:nvSpPr>
      <xdr:spPr>
        <a:xfrm>
          <a:off x="1079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44265</xdr:rowOff>
    </xdr:from>
    <xdr:ext cx="599010" cy="259045"/>
    <xdr:sp macro="" textlink="">
      <xdr:nvSpPr>
        <xdr:cNvPr id="132" name="テキスト ボックス 131"/>
        <xdr:cNvSpPr txBox="1"/>
      </xdr:nvSpPr>
      <xdr:spPr>
        <a:xfrm>
          <a:off x="830795" y="998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38988</xdr:rowOff>
    </xdr:from>
    <xdr:to>
      <xdr:col>24</xdr:col>
      <xdr:colOff>114300</xdr:colOff>
      <xdr:row>57</xdr:row>
      <xdr:rowOff>140588</xdr:rowOff>
    </xdr:to>
    <xdr:sp macro="" textlink="">
      <xdr:nvSpPr>
        <xdr:cNvPr id="138" name="楕円 137"/>
        <xdr:cNvSpPr/>
      </xdr:nvSpPr>
      <xdr:spPr>
        <a:xfrm>
          <a:off x="4584700" y="981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17415</xdr:rowOff>
    </xdr:from>
    <xdr:ext cx="599010" cy="259045"/>
    <xdr:sp macro="" textlink="">
      <xdr:nvSpPr>
        <xdr:cNvPr id="139" name="物件費該当値テキスト"/>
        <xdr:cNvSpPr txBox="1"/>
      </xdr:nvSpPr>
      <xdr:spPr>
        <a:xfrm>
          <a:off x="4686300" y="9790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61278</xdr:rowOff>
    </xdr:from>
    <xdr:to>
      <xdr:col>20</xdr:col>
      <xdr:colOff>38100</xdr:colOff>
      <xdr:row>57</xdr:row>
      <xdr:rowOff>162878</xdr:rowOff>
    </xdr:to>
    <xdr:sp macro="" textlink="">
      <xdr:nvSpPr>
        <xdr:cNvPr id="140" name="楕円 139"/>
        <xdr:cNvSpPr/>
      </xdr:nvSpPr>
      <xdr:spPr>
        <a:xfrm>
          <a:off x="3746500" y="983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154005</xdr:rowOff>
    </xdr:from>
    <xdr:ext cx="599010" cy="259045"/>
    <xdr:sp macro="" textlink="">
      <xdr:nvSpPr>
        <xdr:cNvPr id="141" name="テキスト ボックス 140"/>
        <xdr:cNvSpPr txBox="1"/>
      </xdr:nvSpPr>
      <xdr:spPr>
        <a:xfrm>
          <a:off x="3497795" y="9926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81088</xdr:rowOff>
    </xdr:from>
    <xdr:to>
      <xdr:col>15</xdr:col>
      <xdr:colOff>101600</xdr:colOff>
      <xdr:row>58</xdr:row>
      <xdr:rowOff>11238</xdr:rowOff>
    </xdr:to>
    <xdr:sp macro="" textlink="">
      <xdr:nvSpPr>
        <xdr:cNvPr id="142" name="楕円 141"/>
        <xdr:cNvSpPr/>
      </xdr:nvSpPr>
      <xdr:spPr>
        <a:xfrm>
          <a:off x="2857500" y="985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2365</xdr:rowOff>
    </xdr:from>
    <xdr:ext cx="599010" cy="259045"/>
    <xdr:sp macro="" textlink="">
      <xdr:nvSpPr>
        <xdr:cNvPr id="143" name="テキスト ボックス 142"/>
        <xdr:cNvSpPr txBox="1"/>
      </xdr:nvSpPr>
      <xdr:spPr>
        <a:xfrm>
          <a:off x="2608795" y="994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63836</xdr:rowOff>
    </xdr:from>
    <xdr:to>
      <xdr:col>10</xdr:col>
      <xdr:colOff>165100</xdr:colOff>
      <xdr:row>57</xdr:row>
      <xdr:rowOff>165436</xdr:rowOff>
    </xdr:to>
    <xdr:sp macro="" textlink="">
      <xdr:nvSpPr>
        <xdr:cNvPr id="144" name="楕円 143"/>
        <xdr:cNvSpPr/>
      </xdr:nvSpPr>
      <xdr:spPr>
        <a:xfrm>
          <a:off x="1968500" y="983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156563</xdr:rowOff>
    </xdr:from>
    <xdr:ext cx="599010" cy="259045"/>
    <xdr:sp macro="" textlink="">
      <xdr:nvSpPr>
        <xdr:cNvPr id="145" name="テキスト ボックス 144"/>
        <xdr:cNvSpPr txBox="1"/>
      </xdr:nvSpPr>
      <xdr:spPr>
        <a:xfrm>
          <a:off x="1719795" y="9929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87656</xdr:rowOff>
    </xdr:from>
    <xdr:to>
      <xdr:col>6</xdr:col>
      <xdr:colOff>38100</xdr:colOff>
      <xdr:row>58</xdr:row>
      <xdr:rowOff>17806</xdr:rowOff>
    </xdr:to>
    <xdr:sp macro="" textlink="">
      <xdr:nvSpPr>
        <xdr:cNvPr id="146" name="楕円 145"/>
        <xdr:cNvSpPr/>
      </xdr:nvSpPr>
      <xdr:spPr>
        <a:xfrm>
          <a:off x="1079500" y="986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34333</xdr:rowOff>
    </xdr:from>
    <xdr:ext cx="599010" cy="259045"/>
    <xdr:sp macro="" textlink="">
      <xdr:nvSpPr>
        <xdr:cNvPr id="147" name="テキスト ボックス 146"/>
        <xdr:cNvSpPr txBox="1"/>
      </xdr:nvSpPr>
      <xdr:spPr>
        <a:xfrm>
          <a:off x="830795" y="9635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54748</xdr:rowOff>
    </xdr:from>
    <xdr:to>
      <xdr:col>24</xdr:col>
      <xdr:colOff>62865</xdr:colOff>
      <xdr:row>78</xdr:row>
      <xdr:rowOff>139069</xdr:rowOff>
    </xdr:to>
    <xdr:cxnSp macro="">
      <xdr:nvCxnSpPr>
        <xdr:cNvPr id="169" name="直線コネクタ 168"/>
        <xdr:cNvCxnSpPr/>
      </xdr:nvCxnSpPr>
      <xdr:spPr>
        <a:xfrm flipV="1">
          <a:off x="4633595" y="12399148"/>
          <a:ext cx="1270" cy="1113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142896</xdr:rowOff>
    </xdr:from>
    <xdr:ext cx="378565" cy="259045"/>
    <xdr:sp macro="" textlink="">
      <xdr:nvSpPr>
        <xdr:cNvPr id="170" name="維持補修費最小値テキスト"/>
        <xdr:cNvSpPr txBox="1"/>
      </xdr:nvSpPr>
      <xdr:spPr>
        <a:xfrm>
          <a:off x="4686300" y="13515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139069</xdr:rowOff>
    </xdr:from>
    <xdr:to>
      <xdr:col>24</xdr:col>
      <xdr:colOff>152400</xdr:colOff>
      <xdr:row>78</xdr:row>
      <xdr:rowOff>139069</xdr:rowOff>
    </xdr:to>
    <xdr:cxnSp macro="">
      <xdr:nvCxnSpPr>
        <xdr:cNvPr id="171" name="直線コネクタ 170"/>
        <xdr:cNvCxnSpPr/>
      </xdr:nvCxnSpPr>
      <xdr:spPr>
        <a:xfrm>
          <a:off x="4546600" y="13512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1425</xdr:rowOff>
    </xdr:from>
    <xdr:ext cx="599010" cy="259045"/>
    <xdr:sp macro="" textlink="">
      <xdr:nvSpPr>
        <xdr:cNvPr id="172" name="維持補修費最大値テキスト"/>
        <xdr:cNvSpPr txBox="1"/>
      </xdr:nvSpPr>
      <xdr:spPr>
        <a:xfrm>
          <a:off x="4686300" y="12174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54748</xdr:rowOff>
    </xdr:from>
    <xdr:to>
      <xdr:col>24</xdr:col>
      <xdr:colOff>152400</xdr:colOff>
      <xdr:row>72</xdr:row>
      <xdr:rowOff>54748</xdr:rowOff>
    </xdr:to>
    <xdr:cxnSp macro="">
      <xdr:nvCxnSpPr>
        <xdr:cNvPr id="173" name="直線コネクタ 172"/>
        <xdr:cNvCxnSpPr/>
      </xdr:nvCxnSpPr>
      <xdr:spPr>
        <a:xfrm>
          <a:off x="4546600" y="1239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53180</xdr:rowOff>
    </xdr:from>
    <xdr:to>
      <xdr:col>24</xdr:col>
      <xdr:colOff>63500</xdr:colOff>
      <xdr:row>76</xdr:row>
      <xdr:rowOff>115336</xdr:rowOff>
    </xdr:to>
    <xdr:cxnSp macro="">
      <xdr:nvCxnSpPr>
        <xdr:cNvPr id="174" name="直線コネクタ 173"/>
        <xdr:cNvCxnSpPr/>
      </xdr:nvCxnSpPr>
      <xdr:spPr>
        <a:xfrm>
          <a:off x="3797300" y="13083380"/>
          <a:ext cx="838200" cy="6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124962</xdr:rowOff>
    </xdr:from>
    <xdr:ext cx="534377" cy="259045"/>
    <xdr:sp macro="" textlink="">
      <xdr:nvSpPr>
        <xdr:cNvPr id="175" name="維持補修費平均値テキスト"/>
        <xdr:cNvSpPr txBox="1"/>
      </xdr:nvSpPr>
      <xdr:spPr>
        <a:xfrm>
          <a:off x="4686300" y="1332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146535</xdr:rowOff>
    </xdr:from>
    <xdr:to>
      <xdr:col>24</xdr:col>
      <xdr:colOff>114300</xdr:colOff>
      <xdr:row>78</xdr:row>
      <xdr:rowOff>76685</xdr:rowOff>
    </xdr:to>
    <xdr:sp macro="" textlink="">
      <xdr:nvSpPr>
        <xdr:cNvPr id="176" name="フローチャート: 判断 175"/>
        <xdr:cNvSpPr/>
      </xdr:nvSpPr>
      <xdr:spPr>
        <a:xfrm>
          <a:off x="45847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53180</xdr:rowOff>
    </xdr:from>
    <xdr:to>
      <xdr:col>19</xdr:col>
      <xdr:colOff>177800</xdr:colOff>
      <xdr:row>76</xdr:row>
      <xdr:rowOff>138063</xdr:rowOff>
    </xdr:to>
    <xdr:cxnSp macro="">
      <xdr:nvCxnSpPr>
        <xdr:cNvPr id="177" name="直線コネクタ 176"/>
        <xdr:cNvCxnSpPr/>
      </xdr:nvCxnSpPr>
      <xdr:spPr>
        <a:xfrm flipV="1">
          <a:off x="2908300" y="13083380"/>
          <a:ext cx="889000" cy="8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136796</xdr:rowOff>
    </xdr:from>
    <xdr:to>
      <xdr:col>20</xdr:col>
      <xdr:colOff>38100</xdr:colOff>
      <xdr:row>78</xdr:row>
      <xdr:rowOff>66946</xdr:rowOff>
    </xdr:to>
    <xdr:sp macro="" textlink="">
      <xdr:nvSpPr>
        <xdr:cNvPr id="178" name="フローチャート: 判断 177"/>
        <xdr:cNvSpPr/>
      </xdr:nvSpPr>
      <xdr:spPr>
        <a:xfrm>
          <a:off x="3746500" y="1333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58073</xdr:rowOff>
    </xdr:from>
    <xdr:ext cx="534377" cy="259045"/>
    <xdr:sp macro="" textlink="">
      <xdr:nvSpPr>
        <xdr:cNvPr id="179" name="テキスト ボックス 178"/>
        <xdr:cNvSpPr txBox="1"/>
      </xdr:nvSpPr>
      <xdr:spPr>
        <a:xfrm>
          <a:off x="3530111" y="13431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138063</xdr:rowOff>
    </xdr:from>
    <xdr:to>
      <xdr:col>15</xdr:col>
      <xdr:colOff>50800</xdr:colOff>
      <xdr:row>76</xdr:row>
      <xdr:rowOff>139585</xdr:rowOff>
    </xdr:to>
    <xdr:cxnSp macro="">
      <xdr:nvCxnSpPr>
        <xdr:cNvPr id="180" name="直線コネクタ 179"/>
        <xdr:cNvCxnSpPr/>
      </xdr:nvCxnSpPr>
      <xdr:spPr>
        <a:xfrm flipV="1">
          <a:off x="2019300" y="13168263"/>
          <a:ext cx="889000" cy="1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127022</xdr:rowOff>
    </xdr:from>
    <xdr:to>
      <xdr:col>15</xdr:col>
      <xdr:colOff>101600</xdr:colOff>
      <xdr:row>78</xdr:row>
      <xdr:rowOff>57172</xdr:rowOff>
    </xdr:to>
    <xdr:sp macro="" textlink="">
      <xdr:nvSpPr>
        <xdr:cNvPr id="181" name="フローチャート: 判断 180"/>
        <xdr:cNvSpPr/>
      </xdr:nvSpPr>
      <xdr:spPr>
        <a:xfrm>
          <a:off x="2857500" y="1332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48299</xdr:rowOff>
    </xdr:from>
    <xdr:ext cx="534377" cy="259045"/>
    <xdr:sp macro="" textlink="">
      <xdr:nvSpPr>
        <xdr:cNvPr id="182" name="テキスト ボックス 181"/>
        <xdr:cNvSpPr txBox="1"/>
      </xdr:nvSpPr>
      <xdr:spPr>
        <a:xfrm>
          <a:off x="2641111" y="13421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139585</xdr:rowOff>
    </xdr:from>
    <xdr:to>
      <xdr:col>10</xdr:col>
      <xdr:colOff>114300</xdr:colOff>
      <xdr:row>77</xdr:row>
      <xdr:rowOff>18117</xdr:rowOff>
    </xdr:to>
    <xdr:cxnSp macro="">
      <xdr:nvCxnSpPr>
        <xdr:cNvPr id="183" name="直線コネクタ 182"/>
        <xdr:cNvCxnSpPr/>
      </xdr:nvCxnSpPr>
      <xdr:spPr>
        <a:xfrm flipV="1">
          <a:off x="1130300" y="13169785"/>
          <a:ext cx="889000" cy="4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144281</xdr:rowOff>
    </xdr:from>
    <xdr:to>
      <xdr:col>10</xdr:col>
      <xdr:colOff>165100</xdr:colOff>
      <xdr:row>78</xdr:row>
      <xdr:rowOff>74431</xdr:rowOff>
    </xdr:to>
    <xdr:sp macro="" textlink="">
      <xdr:nvSpPr>
        <xdr:cNvPr id="184" name="フローチャート: 判断 183"/>
        <xdr:cNvSpPr/>
      </xdr:nvSpPr>
      <xdr:spPr>
        <a:xfrm>
          <a:off x="1968500" y="1334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65558</xdr:rowOff>
    </xdr:from>
    <xdr:ext cx="534377" cy="259045"/>
    <xdr:sp macro="" textlink="">
      <xdr:nvSpPr>
        <xdr:cNvPr id="185" name="テキスト ボックス 184"/>
        <xdr:cNvSpPr txBox="1"/>
      </xdr:nvSpPr>
      <xdr:spPr>
        <a:xfrm>
          <a:off x="1752111" y="1343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17230</xdr:rowOff>
    </xdr:from>
    <xdr:to>
      <xdr:col>6</xdr:col>
      <xdr:colOff>38100</xdr:colOff>
      <xdr:row>78</xdr:row>
      <xdr:rowOff>118830</xdr:rowOff>
    </xdr:to>
    <xdr:sp macro="" textlink="">
      <xdr:nvSpPr>
        <xdr:cNvPr id="186" name="フローチャート: 判断 185"/>
        <xdr:cNvSpPr/>
      </xdr:nvSpPr>
      <xdr:spPr>
        <a:xfrm>
          <a:off x="1079500" y="1339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109957</xdr:rowOff>
    </xdr:from>
    <xdr:ext cx="534377" cy="259045"/>
    <xdr:sp macro="" textlink="">
      <xdr:nvSpPr>
        <xdr:cNvPr id="187" name="テキスト ボックス 186"/>
        <xdr:cNvSpPr txBox="1"/>
      </xdr:nvSpPr>
      <xdr:spPr>
        <a:xfrm>
          <a:off x="863111" y="1348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64536</xdr:rowOff>
    </xdr:from>
    <xdr:to>
      <xdr:col>24</xdr:col>
      <xdr:colOff>114300</xdr:colOff>
      <xdr:row>76</xdr:row>
      <xdr:rowOff>166136</xdr:rowOff>
    </xdr:to>
    <xdr:sp macro="" textlink="">
      <xdr:nvSpPr>
        <xdr:cNvPr id="193" name="楕円 192"/>
        <xdr:cNvSpPr/>
      </xdr:nvSpPr>
      <xdr:spPr>
        <a:xfrm>
          <a:off x="4584700" y="13094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87413</xdr:rowOff>
    </xdr:from>
    <xdr:ext cx="534377" cy="259045"/>
    <xdr:sp macro="" textlink="">
      <xdr:nvSpPr>
        <xdr:cNvPr id="194" name="維持補修費該当値テキスト"/>
        <xdr:cNvSpPr txBox="1"/>
      </xdr:nvSpPr>
      <xdr:spPr>
        <a:xfrm>
          <a:off x="4686300" y="1294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2380</xdr:rowOff>
    </xdr:from>
    <xdr:to>
      <xdr:col>20</xdr:col>
      <xdr:colOff>38100</xdr:colOff>
      <xdr:row>76</xdr:row>
      <xdr:rowOff>103980</xdr:rowOff>
    </xdr:to>
    <xdr:sp macro="" textlink="">
      <xdr:nvSpPr>
        <xdr:cNvPr id="195" name="楕円 194"/>
        <xdr:cNvSpPr/>
      </xdr:nvSpPr>
      <xdr:spPr>
        <a:xfrm>
          <a:off x="3746500" y="1303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120507</xdr:rowOff>
    </xdr:from>
    <xdr:ext cx="534377" cy="259045"/>
    <xdr:sp macro="" textlink="">
      <xdr:nvSpPr>
        <xdr:cNvPr id="196" name="テキスト ボックス 195"/>
        <xdr:cNvSpPr txBox="1"/>
      </xdr:nvSpPr>
      <xdr:spPr>
        <a:xfrm>
          <a:off x="3530111" y="1280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87263</xdr:rowOff>
    </xdr:from>
    <xdr:to>
      <xdr:col>15</xdr:col>
      <xdr:colOff>101600</xdr:colOff>
      <xdr:row>77</xdr:row>
      <xdr:rowOff>17413</xdr:rowOff>
    </xdr:to>
    <xdr:sp macro="" textlink="">
      <xdr:nvSpPr>
        <xdr:cNvPr id="197" name="楕円 196"/>
        <xdr:cNvSpPr/>
      </xdr:nvSpPr>
      <xdr:spPr>
        <a:xfrm>
          <a:off x="2857500" y="131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33940</xdr:rowOff>
    </xdr:from>
    <xdr:ext cx="534377" cy="259045"/>
    <xdr:sp macro="" textlink="">
      <xdr:nvSpPr>
        <xdr:cNvPr id="198" name="テキスト ボックス 197"/>
        <xdr:cNvSpPr txBox="1"/>
      </xdr:nvSpPr>
      <xdr:spPr>
        <a:xfrm>
          <a:off x="2641111" y="12892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88785</xdr:rowOff>
    </xdr:from>
    <xdr:to>
      <xdr:col>10</xdr:col>
      <xdr:colOff>165100</xdr:colOff>
      <xdr:row>77</xdr:row>
      <xdr:rowOff>18935</xdr:rowOff>
    </xdr:to>
    <xdr:sp macro="" textlink="">
      <xdr:nvSpPr>
        <xdr:cNvPr id="199" name="楕円 198"/>
        <xdr:cNvSpPr/>
      </xdr:nvSpPr>
      <xdr:spPr>
        <a:xfrm>
          <a:off x="1968500" y="1311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35463</xdr:rowOff>
    </xdr:from>
    <xdr:ext cx="534377" cy="259045"/>
    <xdr:sp macro="" textlink="">
      <xdr:nvSpPr>
        <xdr:cNvPr id="200" name="テキスト ボックス 199"/>
        <xdr:cNvSpPr txBox="1"/>
      </xdr:nvSpPr>
      <xdr:spPr>
        <a:xfrm>
          <a:off x="1752111" y="1289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138767</xdr:rowOff>
    </xdr:from>
    <xdr:to>
      <xdr:col>6</xdr:col>
      <xdr:colOff>38100</xdr:colOff>
      <xdr:row>77</xdr:row>
      <xdr:rowOff>68917</xdr:rowOff>
    </xdr:to>
    <xdr:sp macro="" textlink="">
      <xdr:nvSpPr>
        <xdr:cNvPr id="201" name="楕円 200"/>
        <xdr:cNvSpPr/>
      </xdr:nvSpPr>
      <xdr:spPr>
        <a:xfrm>
          <a:off x="1079500" y="13168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85444</xdr:rowOff>
    </xdr:from>
    <xdr:ext cx="534377" cy="259045"/>
    <xdr:sp macro="" textlink="">
      <xdr:nvSpPr>
        <xdr:cNvPr id="202" name="テキスト ボックス 201"/>
        <xdr:cNvSpPr txBox="1"/>
      </xdr:nvSpPr>
      <xdr:spPr>
        <a:xfrm>
          <a:off x="863111" y="129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168380</xdr:rowOff>
    </xdr:from>
    <xdr:to>
      <xdr:col>24</xdr:col>
      <xdr:colOff>62865</xdr:colOff>
      <xdr:row>99</xdr:row>
      <xdr:rowOff>2136</xdr:rowOff>
    </xdr:to>
    <xdr:cxnSp macro="">
      <xdr:nvCxnSpPr>
        <xdr:cNvPr id="226" name="直線コネクタ 225"/>
        <xdr:cNvCxnSpPr/>
      </xdr:nvCxnSpPr>
      <xdr:spPr>
        <a:xfrm flipV="1">
          <a:off x="4633595" y="15598880"/>
          <a:ext cx="1270" cy="1376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5963</xdr:rowOff>
    </xdr:from>
    <xdr:ext cx="534377" cy="259045"/>
    <xdr:sp macro="" textlink="">
      <xdr:nvSpPr>
        <xdr:cNvPr id="227" name="扶助費最小値テキスト"/>
        <xdr:cNvSpPr txBox="1"/>
      </xdr:nvSpPr>
      <xdr:spPr>
        <a:xfrm>
          <a:off x="4686300" y="1697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2136</xdr:rowOff>
    </xdr:from>
    <xdr:to>
      <xdr:col>24</xdr:col>
      <xdr:colOff>152400</xdr:colOff>
      <xdr:row>99</xdr:row>
      <xdr:rowOff>2136</xdr:rowOff>
    </xdr:to>
    <xdr:cxnSp macro="">
      <xdr:nvCxnSpPr>
        <xdr:cNvPr id="228" name="直線コネクタ 227"/>
        <xdr:cNvCxnSpPr/>
      </xdr:nvCxnSpPr>
      <xdr:spPr>
        <a:xfrm>
          <a:off x="4546600" y="16975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115057</xdr:rowOff>
    </xdr:from>
    <xdr:ext cx="599010" cy="259045"/>
    <xdr:sp macro="" textlink="">
      <xdr:nvSpPr>
        <xdr:cNvPr id="229" name="扶助費最大値テキスト"/>
        <xdr:cNvSpPr txBox="1"/>
      </xdr:nvSpPr>
      <xdr:spPr>
        <a:xfrm>
          <a:off x="4686300" y="1537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168380</xdr:rowOff>
    </xdr:from>
    <xdr:to>
      <xdr:col>24</xdr:col>
      <xdr:colOff>152400</xdr:colOff>
      <xdr:row>90</xdr:row>
      <xdr:rowOff>168380</xdr:rowOff>
    </xdr:to>
    <xdr:cxnSp macro="">
      <xdr:nvCxnSpPr>
        <xdr:cNvPr id="230" name="直線コネクタ 229"/>
        <xdr:cNvCxnSpPr/>
      </xdr:nvCxnSpPr>
      <xdr:spPr>
        <a:xfrm>
          <a:off x="4546600" y="1559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83119</xdr:rowOff>
    </xdr:from>
    <xdr:to>
      <xdr:col>24</xdr:col>
      <xdr:colOff>63500</xdr:colOff>
      <xdr:row>98</xdr:row>
      <xdr:rowOff>83601</xdr:rowOff>
    </xdr:to>
    <xdr:cxnSp macro="">
      <xdr:nvCxnSpPr>
        <xdr:cNvPr id="231" name="直線コネクタ 230"/>
        <xdr:cNvCxnSpPr/>
      </xdr:nvCxnSpPr>
      <xdr:spPr>
        <a:xfrm>
          <a:off x="3797300" y="16885219"/>
          <a:ext cx="8382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13825</xdr:rowOff>
    </xdr:from>
    <xdr:ext cx="534377" cy="259045"/>
    <xdr:sp macro="" textlink="">
      <xdr:nvSpPr>
        <xdr:cNvPr id="232" name="扶助費平均値テキスト"/>
        <xdr:cNvSpPr txBox="1"/>
      </xdr:nvSpPr>
      <xdr:spPr>
        <a:xfrm>
          <a:off x="4686300" y="16815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35398</xdr:rowOff>
    </xdr:from>
    <xdr:to>
      <xdr:col>24</xdr:col>
      <xdr:colOff>114300</xdr:colOff>
      <xdr:row>98</xdr:row>
      <xdr:rowOff>136998</xdr:rowOff>
    </xdr:to>
    <xdr:sp macro="" textlink="">
      <xdr:nvSpPr>
        <xdr:cNvPr id="233" name="フローチャート: 判断 232"/>
        <xdr:cNvSpPr/>
      </xdr:nvSpPr>
      <xdr:spPr>
        <a:xfrm>
          <a:off x="4584700" y="1683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72893</xdr:rowOff>
    </xdr:from>
    <xdr:to>
      <xdr:col>19</xdr:col>
      <xdr:colOff>177800</xdr:colOff>
      <xdr:row>98</xdr:row>
      <xdr:rowOff>83119</xdr:rowOff>
    </xdr:to>
    <xdr:cxnSp macro="">
      <xdr:nvCxnSpPr>
        <xdr:cNvPr id="234" name="直線コネクタ 233"/>
        <xdr:cNvCxnSpPr/>
      </xdr:nvCxnSpPr>
      <xdr:spPr>
        <a:xfrm>
          <a:off x="2908300" y="16874993"/>
          <a:ext cx="889000" cy="1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40001</xdr:rowOff>
    </xdr:from>
    <xdr:to>
      <xdr:col>20</xdr:col>
      <xdr:colOff>38100</xdr:colOff>
      <xdr:row>98</xdr:row>
      <xdr:rowOff>141601</xdr:rowOff>
    </xdr:to>
    <xdr:sp macro="" textlink="">
      <xdr:nvSpPr>
        <xdr:cNvPr id="235" name="フローチャート: 判断 234"/>
        <xdr:cNvSpPr/>
      </xdr:nvSpPr>
      <xdr:spPr>
        <a:xfrm>
          <a:off x="3746500" y="1684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132728</xdr:rowOff>
    </xdr:from>
    <xdr:ext cx="534377" cy="259045"/>
    <xdr:sp macro="" textlink="">
      <xdr:nvSpPr>
        <xdr:cNvPr id="236" name="テキスト ボックス 235"/>
        <xdr:cNvSpPr txBox="1"/>
      </xdr:nvSpPr>
      <xdr:spPr>
        <a:xfrm>
          <a:off x="3530111" y="1693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65776</xdr:rowOff>
    </xdr:from>
    <xdr:to>
      <xdr:col>15</xdr:col>
      <xdr:colOff>50800</xdr:colOff>
      <xdr:row>98</xdr:row>
      <xdr:rowOff>72893</xdr:rowOff>
    </xdr:to>
    <xdr:cxnSp macro="">
      <xdr:nvCxnSpPr>
        <xdr:cNvPr id="237" name="直線コネクタ 236"/>
        <xdr:cNvCxnSpPr/>
      </xdr:nvCxnSpPr>
      <xdr:spPr>
        <a:xfrm>
          <a:off x="2019300" y="16867876"/>
          <a:ext cx="889000" cy="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37043</xdr:rowOff>
    </xdr:from>
    <xdr:to>
      <xdr:col>15</xdr:col>
      <xdr:colOff>101600</xdr:colOff>
      <xdr:row>98</xdr:row>
      <xdr:rowOff>138643</xdr:rowOff>
    </xdr:to>
    <xdr:sp macro="" textlink="">
      <xdr:nvSpPr>
        <xdr:cNvPr id="238" name="フローチャート: 判断 237"/>
        <xdr:cNvSpPr/>
      </xdr:nvSpPr>
      <xdr:spPr>
        <a:xfrm>
          <a:off x="2857500" y="1683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129770</xdr:rowOff>
    </xdr:from>
    <xdr:ext cx="534377" cy="259045"/>
    <xdr:sp macro="" textlink="">
      <xdr:nvSpPr>
        <xdr:cNvPr id="239" name="テキスト ボックス 238"/>
        <xdr:cNvSpPr txBox="1"/>
      </xdr:nvSpPr>
      <xdr:spPr>
        <a:xfrm>
          <a:off x="2641111" y="1693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65776</xdr:rowOff>
    </xdr:from>
    <xdr:to>
      <xdr:col>10</xdr:col>
      <xdr:colOff>114300</xdr:colOff>
      <xdr:row>98</xdr:row>
      <xdr:rowOff>77198</xdr:rowOff>
    </xdr:to>
    <xdr:cxnSp macro="">
      <xdr:nvCxnSpPr>
        <xdr:cNvPr id="240" name="直線コネクタ 239"/>
        <xdr:cNvCxnSpPr/>
      </xdr:nvCxnSpPr>
      <xdr:spPr>
        <a:xfrm flipV="1">
          <a:off x="1130300" y="16867876"/>
          <a:ext cx="889000" cy="1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35192</xdr:rowOff>
    </xdr:from>
    <xdr:to>
      <xdr:col>10</xdr:col>
      <xdr:colOff>165100</xdr:colOff>
      <xdr:row>98</xdr:row>
      <xdr:rowOff>136792</xdr:rowOff>
    </xdr:to>
    <xdr:sp macro="" textlink="">
      <xdr:nvSpPr>
        <xdr:cNvPr id="241" name="フローチャート: 判断 240"/>
        <xdr:cNvSpPr/>
      </xdr:nvSpPr>
      <xdr:spPr>
        <a:xfrm>
          <a:off x="1968500" y="1683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127919</xdr:rowOff>
    </xdr:from>
    <xdr:ext cx="534377" cy="259045"/>
    <xdr:sp macro="" textlink="">
      <xdr:nvSpPr>
        <xdr:cNvPr id="242" name="テキスト ボックス 241"/>
        <xdr:cNvSpPr txBox="1"/>
      </xdr:nvSpPr>
      <xdr:spPr>
        <a:xfrm>
          <a:off x="1752111" y="1693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51516</xdr:rowOff>
    </xdr:from>
    <xdr:to>
      <xdr:col>6</xdr:col>
      <xdr:colOff>38100</xdr:colOff>
      <xdr:row>98</xdr:row>
      <xdr:rowOff>153116</xdr:rowOff>
    </xdr:to>
    <xdr:sp macro="" textlink="">
      <xdr:nvSpPr>
        <xdr:cNvPr id="243" name="フローチャート: 判断 242"/>
        <xdr:cNvSpPr/>
      </xdr:nvSpPr>
      <xdr:spPr>
        <a:xfrm>
          <a:off x="1079500" y="1685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144243</xdr:rowOff>
    </xdr:from>
    <xdr:ext cx="534377" cy="259045"/>
    <xdr:sp macro="" textlink="">
      <xdr:nvSpPr>
        <xdr:cNvPr id="244" name="テキスト ボックス 243"/>
        <xdr:cNvSpPr txBox="1"/>
      </xdr:nvSpPr>
      <xdr:spPr>
        <a:xfrm>
          <a:off x="863111" y="1694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32801</xdr:rowOff>
    </xdr:from>
    <xdr:to>
      <xdr:col>24</xdr:col>
      <xdr:colOff>114300</xdr:colOff>
      <xdr:row>98</xdr:row>
      <xdr:rowOff>134401</xdr:rowOff>
    </xdr:to>
    <xdr:sp macro="" textlink="">
      <xdr:nvSpPr>
        <xdr:cNvPr id="250" name="楕円 249"/>
        <xdr:cNvSpPr/>
      </xdr:nvSpPr>
      <xdr:spPr>
        <a:xfrm>
          <a:off x="4584700" y="1683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163628</xdr:rowOff>
    </xdr:from>
    <xdr:ext cx="534377" cy="259045"/>
    <xdr:sp macro="" textlink="">
      <xdr:nvSpPr>
        <xdr:cNvPr id="251" name="扶助費該当値テキスト"/>
        <xdr:cNvSpPr txBox="1"/>
      </xdr:nvSpPr>
      <xdr:spPr>
        <a:xfrm>
          <a:off x="4686300" y="1662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32319</xdr:rowOff>
    </xdr:from>
    <xdr:to>
      <xdr:col>20</xdr:col>
      <xdr:colOff>38100</xdr:colOff>
      <xdr:row>98</xdr:row>
      <xdr:rowOff>133919</xdr:rowOff>
    </xdr:to>
    <xdr:sp macro="" textlink="">
      <xdr:nvSpPr>
        <xdr:cNvPr id="252" name="楕円 251"/>
        <xdr:cNvSpPr/>
      </xdr:nvSpPr>
      <xdr:spPr>
        <a:xfrm>
          <a:off x="3746500" y="1683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150446</xdr:rowOff>
    </xdr:from>
    <xdr:ext cx="534377" cy="259045"/>
    <xdr:sp macro="" textlink="">
      <xdr:nvSpPr>
        <xdr:cNvPr id="253" name="テキスト ボックス 252"/>
        <xdr:cNvSpPr txBox="1"/>
      </xdr:nvSpPr>
      <xdr:spPr>
        <a:xfrm>
          <a:off x="3530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22093</xdr:rowOff>
    </xdr:from>
    <xdr:to>
      <xdr:col>15</xdr:col>
      <xdr:colOff>101600</xdr:colOff>
      <xdr:row>98</xdr:row>
      <xdr:rowOff>123693</xdr:rowOff>
    </xdr:to>
    <xdr:sp macro="" textlink="">
      <xdr:nvSpPr>
        <xdr:cNvPr id="254" name="楕円 253"/>
        <xdr:cNvSpPr/>
      </xdr:nvSpPr>
      <xdr:spPr>
        <a:xfrm>
          <a:off x="2857500" y="1682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140220</xdr:rowOff>
    </xdr:from>
    <xdr:ext cx="534377" cy="259045"/>
    <xdr:sp macro="" textlink="">
      <xdr:nvSpPr>
        <xdr:cNvPr id="255" name="テキスト ボックス 254"/>
        <xdr:cNvSpPr txBox="1"/>
      </xdr:nvSpPr>
      <xdr:spPr>
        <a:xfrm>
          <a:off x="2641111" y="165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14976</xdr:rowOff>
    </xdr:from>
    <xdr:to>
      <xdr:col>10</xdr:col>
      <xdr:colOff>165100</xdr:colOff>
      <xdr:row>98</xdr:row>
      <xdr:rowOff>116576</xdr:rowOff>
    </xdr:to>
    <xdr:sp macro="" textlink="">
      <xdr:nvSpPr>
        <xdr:cNvPr id="256" name="楕円 255"/>
        <xdr:cNvSpPr/>
      </xdr:nvSpPr>
      <xdr:spPr>
        <a:xfrm>
          <a:off x="1968500" y="16817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133103</xdr:rowOff>
    </xdr:from>
    <xdr:ext cx="534377" cy="259045"/>
    <xdr:sp macro="" textlink="">
      <xdr:nvSpPr>
        <xdr:cNvPr id="257" name="テキスト ボックス 256"/>
        <xdr:cNvSpPr txBox="1"/>
      </xdr:nvSpPr>
      <xdr:spPr>
        <a:xfrm>
          <a:off x="1752111" y="1659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26398</xdr:rowOff>
    </xdr:from>
    <xdr:to>
      <xdr:col>6</xdr:col>
      <xdr:colOff>38100</xdr:colOff>
      <xdr:row>98</xdr:row>
      <xdr:rowOff>127998</xdr:rowOff>
    </xdr:to>
    <xdr:sp macro="" textlink="">
      <xdr:nvSpPr>
        <xdr:cNvPr id="258" name="楕円 257"/>
        <xdr:cNvSpPr/>
      </xdr:nvSpPr>
      <xdr:spPr>
        <a:xfrm>
          <a:off x="1079500" y="1682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144525</xdr:rowOff>
    </xdr:from>
    <xdr:ext cx="534377" cy="259045"/>
    <xdr:sp macro="" textlink="">
      <xdr:nvSpPr>
        <xdr:cNvPr id="259" name="テキスト ボックス 258"/>
        <xdr:cNvSpPr txBox="1"/>
      </xdr:nvSpPr>
      <xdr:spPr>
        <a:xfrm>
          <a:off x="863111" y="1660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64162</xdr:rowOff>
    </xdr:from>
    <xdr:to>
      <xdr:col>54</xdr:col>
      <xdr:colOff>189865</xdr:colOff>
      <xdr:row>39</xdr:row>
      <xdr:rowOff>21379</xdr:rowOff>
    </xdr:to>
    <xdr:cxnSp macro="">
      <xdr:nvCxnSpPr>
        <xdr:cNvPr id="285" name="直線コネクタ 284"/>
        <xdr:cNvCxnSpPr/>
      </xdr:nvCxnSpPr>
      <xdr:spPr>
        <a:xfrm flipV="1">
          <a:off x="10475595" y="5207662"/>
          <a:ext cx="1270" cy="1500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25206</xdr:rowOff>
    </xdr:from>
    <xdr:ext cx="534377" cy="259045"/>
    <xdr:sp macro="" textlink="">
      <xdr:nvSpPr>
        <xdr:cNvPr id="286" name="補助費等最小値テキスト"/>
        <xdr:cNvSpPr txBox="1"/>
      </xdr:nvSpPr>
      <xdr:spPr>
        <a:xfrm>
          <a:off x="10528300" y="6711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21379</xdr:rowOff>
    </xdr:from>
    <xdr:to>
      <xdr:col>55</xdr:col>
      <xdr:colOff>88900</xdr:colOff>
      <xdr:row>39</xdr:row>
      <xdr:rowOff>21379</xdr:rowOff>
    </xdr:to>
    <xdr:cxnSp macro="">
      <xdr:nvCxnSpPr>
        <xdr:cNvPr id="287" name="直線コネクタ 286"/>
        <xdr:cNvCxnSpPr/>
      </xdr:nvCxnSpPr>
      <xdr:spPr>
        <a:xfrm>
          <a:off x="10388600" y="670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10839</xdr:rowOff>
    </xdr:from>
    <xdr:ext cx="599010" cy="259045"/>
    <xdr:sp macro="" textlink="">
      <xdr:nvSpPr>
        <xdr:cNvPr id="288" name="補助費等最大値テキスト"/>
        <xdr:cNvSpPr txBox="1"/>
      </xdr:nvSpPr>
      <xdr:spPr>
        <a:xfrm>
          <a:off x="10528300" y="498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64162</xdr:rowOff>
    </xdr:from>
    <xdr:to>
      <xdr:col>55</xdr:col>
      <xdr:colOff>88900</xdr:colOff>
      <xdr:row>30</xdr:row>
      <xdr:rowOff>64162</xdr:rowOff>
    </xdr:to>
    <xdr:cxnSp macro="">
      <xdr:nvCxnSpPr>
        <xdr:cNvPr id="289" name="直線コネクタ 288"/>
        <xdr:cNvCxnSpPr/>
      </xdr:nvCxnSpPr>
      <xdr:spPr>
        <a:xfrm>
          <a:off x="10388600" y="520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15302</xdr:rowOff>
    </xdr:from>
    <xdr:to>
      <xdr:col>55</xdr:col>
      <xdr:colOff>0</xdr:colOff>
      <xdr:row>38</xdr:row>
      <xdr:rowOff>48851</xdr:rowOff>
    </xdr:to>
    <xdr:cxnSp macro="">
      <xdr:nvCxnSpPr>
        <xdr:cNvPr id="290" name="直線コネクタ 289"/>
        <xdr:cNvCxnSpPr/>
      </xdr:nvCxnSpPr>
      <xdr:spPr>
        <a:xfrm flipV="1">
          <a:off x="9639300" y="6530402"/>
          <a:ext cx="838200" cy="33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89240</xdr:rowOff>
    </xdr:from>
    <xdr:ext cx="599010" cy="259045"/>
    <xdr:sp macro="" textlink="">
      <xdr:nvSpPr>
        <xdr:cNvPr id="291" name="補助費等平均値テキスト"/>
        <xdr:cNvSpPr txBox="1"/>
      </xdr:nvSpPr>
      <xdr:spPr>
        <a:xfrm>
          <a:off x="10528300" y="62614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66363</xdr:rowOff>
    </xdr:from>
    <xdr:to>
      <xdr:col>55</xdr:col>
      <xdr:colOff>50800</xdr:colOff>
      <xdr:row>37</xdr:row>
      <xdr:rowOff>167963</xdr:rowOff>
    </xdr:to>
    <xdr:sp macro="" textlink="">
      <xdr:nvSpPr>
        <xdr:cNvPr id="292" name="フローチャート: 判断 291"/>
        <xdr:cNvSpPr/>
      </xdr:nvSpPr>
      <xdr:spPr>
        <a:xfrm>
          <a:off x="10426700" y="6410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48851</xdr:rowOff>
    </xdr:from>
    <xdr:to>
      <xdr:col>50</xdr:col>
      <xdr:colOff>114300</xdr:colOff>
      <xdr:row>38</xdr:row>
      <xdr:rowOff>52546</xdr:rowOff>
    </xdr:to>
    <xdr:cxnSp macro="">
      <xdr:nvCxnSpPr>
        <xdr:cNvPr id="293" name="直線コネクタ 292"/>
        <xdr:cNvCxnSpPr/>
      </xdr:nvCxnSpPr>
      <xdr:spPr>
        <a:xfrm flipV="1">
          <a:off x="8750300" y="6563951"/>
          <a:ext cx="889000" cy="3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82540</xdr:rowOff>
    </xdr:from>
    <xdr:to>
      <xdr:col>50</xdr:col>
      <xdr:colOff>165100</xdr:colOff>
      <xdr:row>38</xdr:row>
      <xdr:rowOff>12690</xdr:rowOff>
    </xdr:to>
    <xdr:sp macro="" textlink="">
      <xdr:nvSpPr>
        <xdr:cNvPr id="294" name="フローチャート: 判断 293"/>
        <xdr:cNvSpPr/>
      </xdr:nvSpPr>
      <xdr:spPr>
        <a:xfrm>
          <a:off x="9588500" y="642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29217</xdr:rowOff>
    </xdr:from>
    <xdr:ext cx="599010" cy="259045"/>
    <xdr:sp macro="" textlink="">
      <xdr:nvSpPr>
        <xdr:cNvPr id="295" name="テキスト ボックス 294"/>
        <xdr:cNvSpPr txBox="1"/>
      </xdr:nvSpPr>
      <xdr:spPr>
        <a:xfrm>
          <a:off x="9339795" y="620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127499</xdr:rowOff>
    </xdr:from>
    <xdr:to>
      <xdr:col>45</xdr:col>
      <xdr:colOff>177800</xdr:colOff>
      <xdr:row>38</xdr:row>
      <xdr:rowOff>52546</xdr:rowOff>
    </xdr:to>
    <xdr:cxnSp macro="">
      <xdr:nvCxnSpPr>
        <xdr:cNvPr id="296" name="直線コネクタ 295"/>
        <xdr:cNvCxnSpPr/>
      </xdr:nvCxnSpPr>
      <xdr:spPr>
        <a:xfrm>
          <a:off x="7861300" y="6471149"/>
          <a:ext cx="889000" cy="9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70909</xdr:rowOff>
    </xdr:from>
    <xdr:to>
      <xdr:col>46</xdr:col>
      <xdr:colOff>38100</xdr:colOff>
      <xdr:row>38</xdr:row>
      <xdr:rowOff>1059</xdr:rowOff>
    </xdr:to>
    <xdr:sp macro="" textlink="">
      <xdr:nvSpPr>
        <xdr:cNvPr id="297" name="フローチャート: 判断 296"/>
        <xdr:cNvSpPr/>
      </xdr:nvSpPr>
      <xdr:spPr>
        <a:xfrm>
          <a:off x="86995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17586</xdr:rowOff>
    </xdr:from>
    <xdr:ext cx="599010" cy="259045"/>
    <xdr:sp macro="" textlink="">
      <xdr:nvSpPr>
        <xdr:cNvPr id="298" name="テキスト ボックス 297"/>
        <xdr:cNvSpPr txBox="1"/>
      </xdr:nvSpPr>
      <xdr:spPr>
        <a:xfrm>
          <a:off x="8450795" y="6189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127499</xdr:rowOff>
    </xdr:from>
    <xdr:to>
      <xdr:col>41</xdr:col>
      <xdr:colOff>50800</xdr:colOff>
      <xdr:row>38</xdr:row>
      <xdr:rowOff>49093</xdr:rowOff>
    </xdr:to>
    <xdr:cxnSp macro="">
      <xdr:nvCxnSpPr>
        <xdr:cNvPr id="299" name="直線コネクタ 298"/>
        <xdr:cNvCxnSpPr/>
      </xdr:nvCxnSpPr>
      <xdr:spPr>
        <a:xfrm flipV="1">
          <a:off x="6972300" y="6471149"/>
          <a:ext cx="889000" cy="93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95146</xdr:rowOff>
    </xdr:from>
    <xdr:to>
      <xdr:col>41</xdr:col>
      <xdr:colOff>101600</xdr:colOff>
      <xdr:row>38</xdr:row>
      <xdr:rowOff>25296</xdr:rowOff>
    </xdr:to>
    <xdr:sp macro="" textlink="">
      <xdr:nvSpPr>
        <xdr:cNvPr id="300" name="フローチャート: 判断 299"/>
        <xdr:cNvSpPr/>
      </xdr:nvSpPr>
      <xdr:spPr>
        <a:xfrm>
          <a:off x="7810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16422</xdr:rowOff>
    </xdr:from>
    <xdr:ext cx="599010" cy="259045"/>
    <xdr:sp macro="" textlink="">
      <xdr:nvSpPr>
        <xdr:cNvPr id="301" name="テキスト ボックス 300"/>
        <xdr:cNvSpPr txBox="1"/>
      </xdr:nvSpPr>
      <xdr:spPr>
        <a:xfrm>
          <a:off x="7561795" y="653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9341</xdr:rowOff>
    </xdr:from>
    <xdr:to>
      <xdr:col>36</xdr:col>
      <xdr:colOff>165100</xdr:colOff>
      <xdr:row>38</xdr:row>
      <xdr:rowOff>110941</xdr:rowOff>
    </xdr:to>
    <xdr:sp macro="" textlink="">
      <xdr:nvSpPr>
        <xdr:cNvPr id="302" name="フローチャート: 判断 301"/>
        <xdr:cNvSpPr/>
      </xdr:nvSpPr>
      <xdr:spPr>
        <a:xfrm>
          <a:off x="6921500" y="6524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102068</xdr:rowOff>
    </xdr:from>
    <xdr:ext cx="599010" cy="259045"/>
    <xdr:sp macro="" textlink="">
      <xdr:nvSpPr>
        <xdr:cNvPr id="303" name="テキスト ボックス 302"/>
        <xdr:cNvSpPr txBox="1"/>
      </xdr:nvSpPr>
      <xdr:spPr>
        <a:xfrm>
          <a:off x="6672795" y="6617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135953</xdr:rowOff>
    </xdr:from>
    <xdr:to>
      <xdr:col>55</xdr:col>
      <xdr:colOff>50800</xdr:colOff>
      <xdr:row>38</xdr:row>
      <xdr:rowOff>66103</xdr:rowOff>
    </xdr:to>
    <xdr:sp macro="" textlink="">
      <xdr:nvSpPr>
        <xdr:cNvPr id="309" name="楕円 308"/>
        <xdr:cNvSpPr/>
      </xdr:nvSpPr>
      <xdr:spPr>
        <a:xfrm>
          <a:off x="10426700" y="647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114380</xdr:rowOff>
    </xdr:from>
    <xdr:ext cx="599010" cy="259045"/>
    <xdr:sp macro="" textlink="">
      <xdr:nvSpPr>
        <xdr:cNvPr id="310" name="補助費等該当値テキスト"/>
        <xdr:cNvSpPr txBox="1"/>
      </xdr:nvSpPr>
      <xdr:spPr>
        <a:xfrm>
          <a:off x="10528300" y="6458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169501</xdr:rowOff>
    </xdr:from>
    <xdr:to>
      <xdr:col>50</xdr:col>
      <xdr:colOff>165100</xdr:colOff>
      <xdr:row>38</xdr:row>
      <xdr:rowOff>99651</xdr:rowOff>
    </xdr:to>
    <xdr:sp macro="" textlink="">
      <xdr:nvSpPr>
        <xdr:cNvPr id="311" name="楕円 310"/>
        <xdr:cNvSpPr/>
      </xdr:nvSpPr>
      <xdr:spPr>
        <a:xfrm>
          <a:off x="9588500" y="651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90778</xdr:rowOff>
    </xdr:from>
    <xdr:ext cx="599010" cy="259045"/>
    <xdr:sp macro="" textlink="">
      <xdr:nvSpPr>
        <xdr:cNvPr id="312" name="テキスト ボックス 311"/>
        <xdr:cNvSpPr txBox="1"/>
      </xdr:nvSpPr>
      <xdr:spPr>
        <a:xfrm>
          <a:off x="9339795" y="6605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1746</xdr:rowOff>
    </xdr:from>
    <xdr:to>
      <xdr:col>46</xdr:col>
      <xdr:colOff>38100</xdr:colOff>
      <xdr:row>38</xdr:row>
      <xdr:rowOff>103346</xdr:rowOff>
    </xdr:to>
    <xdr:sp macro="" textlink="">
      <xdr:nvSpPr>
        <xdr:cNvPr id="313" name="楕円 312"/>
        <xdr:cNvSpPr/>
      </xdr:nvSpPr>
      <xdr:spPr>
        <a:xfrm>
          <a:off x="8699500" y="651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94473</xdr:rowOff>
    </xdr:from>
    <xdr:ext cx="599010" cy="259045"/>
    <xdr:sp macro="" textlink="">
      <xdr:nvSpPr>
        <xdr:cNvPr id="314" name="テキスト ボックス 313"/>
        <xdr:cNvSpPr txBox="1"/>
      </xdr:nvSpPr>
      <xdr:spPr>
        <a:xfrm>
          <a:off x="8450795" y="6609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76699</xdr:rowOff>
    </xdr:from>
    <xdr:to>
      <xdr:col>41</xdr:col>
      <xdr:colOff>101600</xdr:colOff>
      <xdr:row>38</xdr:row>
      <xdr:rowOff>6849</xdr:rowOff>
    </xdr:to>
    <xdr:sp macro="" textlink="">
      <xdr:nvSpPr>
        <xdr:cNvPr id="315" name="楕円 314"/>
        <xdr:cNvSpPr/>
      </xdr:nvSpPr>
      <xdr:spPr>
        <a:xfrm>
          <a:off x="7810500" y="642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23376</xdr:rowOff>
    </xdr:from>
    <xdr:ext cx="599010" cy="259045"/>
    <xdr:sp macro="" textlink="">
      <xdr:nvSpPr>
        <xdr:cNvPr id="316" name="テキスト ボックス 315"/>
        <xdr:cNvSpPr txBox="1"/>
      </xdr:nvSpPr>
      <xdr:spPr>
        <a:xfrm>
          <a:off x="7561795" y="6195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169743</xdr:rowOff>
    </xdr:from>
    <xdr:to>
      <xdr:col>36</xdr:col>
      <xdr:colOff>165100</xdr:colOff>
      <xdr:row>38</xdr:row>
      <xdr:rowOff>99893</xdr:rowOff>
    </xdr:to>
    <xdr:sp macro="" textlink="">
      <xdr:nvSpPr>
        <xdr:cNvPr id="317" name="楕円 316"/>
        <xdr:cNvSpPr/>
      </xdr:nvSpPr>
      <xdr:spPr>
        <a:xfrm>
          <a:off x="6921500" y="651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116420</xdr:rowOff>
    </xdr:from>
    <xdr:ext cx="599010" cy="259045"/>
    <xdr:sp macro="" textlink="">
      <xdr:nvSpPr>
        <xdr:cNvPr id="318" name="テキスト ボックス 317"/>
        <xdr:cNvSpPr txBox="1"/>
      </xdr:nvSpPr>
      <xdr:spPr>
        <a:xfrm>
          <a:off x="6672795" y="6288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2" name="テキスト ボックス 331"/>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4" name="テキスト ボックス 333"/>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6" name="テキスト ボックス 335"/>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8" name="テキスト ボックス 337"/>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135851</xdr:rowOff>
    </xdr:from>
    <xdr:to>
      <xdr:col>54</xdr:col>
      <xdr:colOff>189865</xdr:colOff>
      <xdr:row>59</xdr:row>
      <xdr:rowOff>32564</xdr:rowOff>
    </xdr:to>
    <xdr:cxnSp macro="">
      <xdr:nvCxnSpPr>
        <xdr:cNvPr id="342" name="直線コネクタ 341"/>
        <xdr:cNvCxnSpPr/>
      </xdr:nvCxnSpPr>
      <xdr:spPr>
        <a:xfrm flipV="1">
          <a:off x="10475595" y="8536901"/>
          <a:ext cx="1270" cy="1611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36391</xdr:rowOff>
    </xdr:from>
    <xdr:ext cx="534377" cy="259045"/>
    <xdr:sp macro="" textlink="">
      <xdr:nvSpPr>
        <xdr:cNvPr id="343" name="普通建設事業費最小値テキスト"/>
        <xdr:cNvSpPr txBox="1"/>
      </xdr:nvSpPr>
      <xdr:spPr>
        <a:xfrm>
          <a:off x="10528300" y="10151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32564</xdr:rowOff>
    </xdr:from>
    <xdr:to>
      <xdr:col>55</xdr:col>
      <xdr:colOff>88900</xdr:colOff>
      <xdr:row>59</xdr:row>
      <xdr:rowOff>32564</xdr:rowOff>
    </xdr:to>
    <xdr:cxnSp macro="">
      <xdr:nvCxnSpPr>
        <xdr:cNvPr id="344" name="直線コネクタ 343"/>
        <xdr:cNvCxnSpPr/>
      </xdr:nvCxnSpPr>
      <xdr:spPr>
        <a:xfrm>
          <a:off x="10388600" y="1014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82528</xdr:rowOff>
    </xdr:from>
    <xdr:ext cx="690189" cy="259045"/>
    <xdr:sp macro="" textlink="">
      <xdr:nvSpPr>
        <xdr:cNvPr id="345" name="普通建設事業費最大値テキスト"/>
        <xdr:cNvSpPr txBox="1"/>
      </xdr:nvSpPr>
      <xdr:spPr>
        <a:xfrm>
          <a:off x="10528300" y="83121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135851</xdr:rowOff>
    </xdr:from>
    <xdr:to>
      <xdr:col>55</xdr:col>
      <xdr:colOff>88900</xdr:colOff>
      <xdr:row>49</xdr:row>
      <xdr:rowOff>135851</xdr:rowOff>
    </xdr:to>
    <xdr:cxnSp macro="">
      <xdr:nvCxnSpPr>
        <xdr:cNvPr id="346" name="直線コネクタ 345"/>
        <xdr:cNvCxnSpPr/>
      </xdr:nvCxnSpPr>
      <xdr:spPr>
        <a:xfrm>
          <a:off x="10388600" y="8536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113376</xdr:rowOff>
    </xdr:from>
    <xdr:to>
      <xdr:col>55</xdr:col>
      <xdr:colOff>0</xdr:colOff>
      <xdr:row>58</xdr:row>
      <xdr:rowOff>119521</xdr:rowOff>
    </xdr:to>
    <xdr:cxnSp macro="">
      <xdr:nvCxnSpPr>
        <xdr:cNvPr id="347" name="直線コネクタ 346"/>
        <xdr:cNvCxnSpPr/>
      </xdr:nvCxnSpPr>
      <xdr:spPr>
        <a:xfrm>
          <a:off x="9639300" y="10057476"/>
          <a:ext cx="838200" cy="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85726</xdr:rowOff>
    </xdr:from>
    <xdr:ext cx="599010" cy="259045"/>
    <xdr:sp macro="" textlink="">
      <xdr:nvSpPr>
        <xdr:cNvPr id="348" name="普通建設事業費平均値テキスト"/>
        <xdr:cNvSpPr txBox="1"/>
      </xdr:nvSpPr>
      <xdr:spPr>
        <a:xfrm>
          <a:off x="10528300" y="98583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62849</xdr:rowOff>
    </xdr:from>
    <xdr:to>
      <xdr:col>55</xdr:col>
      <xdr:colOff>50800</xdr:colOff>
      <xdr:row>58</xdr:row>
      <xdr:rowOff>164449</xdr:rowOff>
    </xdr:to>
    <xdr:sp macro="" textlink="">
      <xdr:nvSpPr>
        <xdr:cNvPr id="349" name="フローチャート: 判断 348"/>
        <xdr:cNvSpPr/>
      </xdr:nvSpPr>
      <xdr:spPr>
        <a:xfrm>
          <a:off x="10426700" y="1000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113376</xdr:rowOff>
    </xdr:from>
    <xdr:to>
      <xdr:col>50</xdr:col>
      <xdr:colOff>114300</xdr:colOff>
      <xdr:row>58</xdr:row>
      <xdr:rowOff>142405</xdr:rowOff>
    </xdr:to>
    <xdr:cxnSp macro="">
      <xdr:nvCxnSpPr>
        <xdr:cNvPr id="350" name="直線コネクタ 349"/>
        <xdr:cNvCxnSpPr/>
      </xdr:nvCxnSpPr>
      <xdr:spPr>
        <a:xfrm flipV="1">
          <a:off x="8750300" y="10057476"/>
          <a:ext cx="889000" cy="2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61628</xdr:rowOff>
    </xdr:from>
    <xdr:to>
      <xdr:col>50</xdr:col>
      <xdr:colOff>165100</xdr:colOff>
      <xdr:row>58</xdr:row>
      <xdr:rowOff>163228</xdr:rowOff>
    </xdr:to>
    <xdr:sp macro="" textlink="">
      <xdr:nvSpPr>
        <xdr:cNvPr id="351" name="フローチャート: 判断 350"/>
        <xdr:cNvSpPr/>
      </xdr:nvSpPr>
      <xdr:spPr>
        <a:xfrm>
          <a:off x="9588500" y="10005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8305</xdr:rowOff>
    </xdr:from>
    <xdr:ext cx="599010" cy="259045"/>
    <xdr:sp macro="" textlink="">
      <xdr:nvSpPr>
        <xdr:cNvPr id="352" name="テキスト ボックス 351"/>
        <xdr:cNvSpPr txBox="1"/>
      </xdr:nvSpPr>
      <xdr:spPr>
        <a:xfrm>
          <a:off x="9339795" y="978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99944</xdr:rowOff>
    </xdr:from>
    <xdr:to>
      <xdr:col>45</xdr:col>
      <xdr:colOff>177800</xdr:colOff>
      <xdr:row>58</xdr:row>
      <xdr:rowOff>142405</xdr:rowOff>
    </xdr:to>
    <xdr:cxnSp macro="">
      <xdr:nvCxnSpPr>
        <xdr:cNvPr id="353" name="直線コネクタ 352"/>
        <xdr:cNvCxnSpPr/>
      </xdr:nvCxnSpPr>
      <xdr:spPr>
        <a:xfrm>
          <a:off x="7861300" y="10044044"/>
          <a:ext cx="889000" cy="4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54163</xdr:rowOff>
    </xdr:from>
    <xdr:to>
      <xdr:col>46</xdr:col>
      <xdr:colOff>38100</xdr:colOff>
      <xdr:row>58</xdr:row>
      <xdr:rowOff>155763</xdr:rowOff>
    </xdr:to>
    <xdr:sp macro="" textlink="">
      <xdr:nvSpPr>
        <xdr:cNvPr id="354" name="フローチャート: 判断 353"/>
        <xdr:cNvSpPr/>
      </xdr:nvSpPr>
      <xdr:spPr>
        <a:xfrm>
          <a:off x="8699500" y="999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840</xdr:rowOff>
    </xdr:from>
    <xdr:ext cx="599010" cy="259045"/>
    <xdr:sp macro="" textlink="">
      <xdr:nvSpPr>
        <xdr:cNvPr id="355" name="テキスト ボックス 354"/>
        <xdr:cNvSpPr txBox="1"/>
      </xdr:nvSpPr>
      <xdr:spPr>
        <a:xfrm>
          <a:off x="8450795" y="9773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9162</xdr:rowOff>
    </xdr:from>
    <xdr:to>
      <xdr:col>41</xdr:col>
      <xdr:colOff>50800</xdr:colOff>
      <xdr:row>58</xdr:row>
      <xdr:rowOff>99944</xdr:rowOff>
    </xdr:to>
    <xdr:cxnSp macro="">
      <xdr:nvCxnSpPr>
        <xdr:cNvPr id="356" name="直線コネクタ 355"/>
        <xdr:cNvCxnSpPr/>
      </xdr:nvCxnSpPr>
      <xdr:spPr>
        <a:xfrm>
          <a:off x="6972300" y="9781812"/>
          <a:ext cx="889000" cy="26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53869</xdr:rowOff>
    </xdr:from>
    <xdr:to>
      <xdr:col>41</xdr:col>
      <xdr:colOff>101600</xdr:colOff>
      <xdr:row>58</xdr:row>
      <xdr:rowOff>155469</xdr:rowOff>
    </xdr:to>
    <xdr:sp macro="" textlink="">
      <xdr:nvSpPr>
        <xdr:cNvPr id="357" name="フローチャート: 判断 356"/>
        <xdr:cNvSpPr/>
      </xdr:nvSpPr>
      <xdr:spPr>
        <a:xfrm>
          <a:off x="7810500" y="9997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146596</xdr:rowOff>
    </xdr:from>
    <xdr:ext cx="599010" cy="259045"/>
    <xdr:sp macro="" textlink="">
      <xdr:nvSpPr>
        <xdr:cNvPr id="358" name="テキスト ボックス 357"/>
        <xdr:cNvSpPr txBox="1"/>
      </xdr:nvSpPr>
      <xdr:spPr>
        <a:xfrm>
          <a:off x="7561795" y="10090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71740</xdr:rowOff>
    </xdr:from>
    <xdr:to>
      <xdr:col>36</xdr:col>
      <xdr:colOff>165100</xdr:colOff>
      <xdr:row>59</xdr:row>
      <xdr:rowOff>1890</xdr:rowOff>
    </xdr:to>
    <xdr:sp macro="" textlink="">
      <xdr:nvSpPr>
        <xdr:cNvPr id="359" name="フローチャート: 判断 358"/>
        <xdr:cNvSpPr/>
      </xdr:nvSpPr>
      <xdr:spPr>
        <a:xfrm>
          <a:off x="6921500" y="1001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164467</xdr:rowOff>
    </xdr:from>
    <xdr:ext cx="599010" cy="259045"/>
    <xdr:sp macro="" textlink="">
      <xdr:nvSpPr>
        <xdr:cNvPr id="360" name="テキスト ボックス 359"/>
        <xdr:cNvSpPr txBox="1"/>
      </xdr:nvSpPr>
      <xdr:spPr>
        <a:xfrm>
          <a:off x="6672795" y="10108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68721</xdr:rowOff>
    </xdr:from>
    <xdr:to>
      <xdr:col>55</xdr:col>
      <xdr:colOff>50800</xdr:colOff>
      <xdr:row>58</xdr:row>
      <xdr:rowOff>170321</xdr:rowOff>
    </xdr:to>
    <xdr:sp macro="" textlink="">
      <xdr:nvSpPr>
        <xdr:cNvPr id="366" name="楕円 365"/>
        <xdr:cNvSpPr/>
      </xdr:nvSpPr>
      <xdr:spPr>
        <a:xfrm>
          <a:off x="10426700" y="1001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41276</xdr:rowOff>
    </xdr:from>
    <xdr:ext cx="599010" cy="259045"/>
    <xdr:sp macro="" textlink="">
      <xdr:nvSpPr>
        <xdr:cNvPr id="367" name="普通建設事業費該当値テキスト"/>
        <xdr:cNvSpPr txBox="1"/>
      </xdr:nvSpPr>
      <xdr:spPr>
        <a:xfrm>
          <a:off x="10528300" y="99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62576</xdr:rowOff>
    </xdr:from>
    <xdr:to>
      <xdr:col>50</xdr:col>
      <xdr:colOff>165100</xdr:colOff>
      <xdr:row>58</xdr:row>
      <xdr:rowOff>164176</xdr:rowOff>
    </xdr:to>
    <xdr:sp macro="" textlink="">
      <xdr:nvSpPr>
        <xdr:cNvPr id="368" name="楕円 367"/>
        <xdr:cNvSpPr/>
      </xdr:nvSpPr>
      <xdr:spPr>
        <a:xfrm>
          <a:off x="9588500" y="1000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155303</xdr:rowOff>
    </xdr:from>
    <xdr:ext cx="599010" cy="259045"/>
    <xdr:sp macro="" textlink="">
      <xdr:nvSpPr>
        <xdr:cNvPr id="369" name="テキスト ボックス 368"/>
        <xdr:cNvSpPr txBox="1"/>
      </xdr:nvSpPr>
      <xdr:spPr>
        <a:xfrm>
          <a:off x="9339795" y="10099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91605</xdr:rowOff>
    </xdr:from>
    <xdr:to>
      <xdr:col>46</xdr:col>
      <xdr:colOff>38100</xdr:colOff>
      <xdr:row>59</xdr:row>
      <xdr:rowOff>21755</xdr:rowOff>
    </xdr:to>
    <xdr:sp macro="" textlink="">
      <xdr:nvSpPr>
        <xdr:cNvPr id="370" name="楕円 369"/>
        <xdr:cNvSpPr/>
      </xdr:nvSpPr>
      <xdr:spPr>
        <a:xfrm>
          <a:off x="8699500" y="1003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12882</xdr:rowOff>
    </xdr:from>
    <xdr:ext cx="599010" cy="259045"/>
    <xdr:sp macro="" textlink="">
      <xdr:nvSpPr>
        <xdr:cNvPr id="371" name="テキスト ボックス 370"/>
        <xdr:cNvSpPr txBox="1"/>
      </xdr:nvSpPr>
      <xdr:spPr>
        <a:xfrm>
          <a:off x="8450795" y="10128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49144</xdr:rowOff>
    </xdr:from>
    <xdr:to>
      <xdr:col>41</xdr:col>
      <xdr:colOff>101600</xdr:colOff>
      <xdr:row>58</xdr:row>
      <xdr:rowOff>150744</xdr:rowOff>
    </xdr:to>
    <xdr:sp macro="" textlink="">
      <xdr:nvSpPr>
        <xdr:cNvPr id="372" name="楕円 371"/>
        <xdr:cNvSpPr/>
      </xdr:nvSpPr>
      <xdr:spPr>
        <a:xfrm>
          <a:off x="7810500" y="999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167271</xdr:rowOff>
    </xdr:from>
    <xdr:ext cx="599010" cy="259045"/>
    <xdr:sp macro="" textlink="">
      <xdr:nvSpPr>
        <xdr:cNvPr id="373" name="テキスト ボックス 372"/>
        <xdr:cNvSpPr txBox="1"/>
      </xdr:nvSpPr>
      <xdr:spPr>
        <a:xfrm>
          <a:off x="7561795" y="976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129812</xdr:rowOff>
    </xdr:from>
    <xdr:to>
      <xdr:col>36</xdr:col>
      <xdr:colOff>165100</xdr:colOff>
      <xdr:row>57</xdr:row>
      <xdr:rowOff>59962</xdr:rowOff>
    </xdr:to>
    <xdr:sp macro="" textlink="">
      <xdr:nvSpPr>
        <xdr:cNvPr id="374" name="楕円 373"/>
        <xdr:cNvSpPr/>
      </xdr:nvSpPr>
      <xdr:spPr>
        <a:xfrm>
          <a:off x="6921500" y="973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76489</xdr:rowOff>
    </xdr:from>
    <xdr:ext cx="599010" cy="259045"/>
    <xdr:sp macro="" textlink="">
      <xdr:nvSpPr>
        <xdr:cNvPr id="375" name="テキスト ボックス 374"/>
        <xdr:cNvSpPr txBox="1"/>
      </xdr:nvSpPr>
      <xdr:spPr>
        <a:xfrm>
          <a:off x="6672795" y="9506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119349</xdr:rowOff>
    </xdr:from>
    <xdr:to>
      <xdr:col>54</xdr:col>
      <xdr:colOff>189865</xdr:colOff>
      <xdr:row>78</xdr:row>
      <xdr:rowOff>139700</xdr:rowOff>
    </xdr:to>
    <xdr:cxnSp macro="">
      <xdr:nvCxnSpPr>
        <xdr:cNvPr id="397" name="直線コネクタ 396"/>
        <xdr:cNvCxnSpPr/>
      </xdr:nvCxnSpPr>
      <xdr:spPr>
        <a:xfrm flipV="1">
          <a:off x="10475595" y="12292299"/>
          <a:ext cx="1270" cy="122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158953</xdr:rowOff>
    </xdr:from>
    <xdr:ext cx="249299" cy="259045"/>
    <xdr:sp macro="" textlink="">
      <xdr:nvSpPr>
        <xdr:cNvPr id="398" name="普通建設事業費 （ うち新規整備　）最小値テキスト"/>
        <xdr:cNvSpPr txBox="1"/>
      </xdr:nvSpPr>
      <xdr:spPr>
        <a:xfrm>
          <a:off x="10528300" y="135320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66026</xdr:rowOff>
    </xdr:from>
    <xdr:ext cx="690189" cy="259045"/>
    <xdr:sp macro="" textlink="">
      <xdr:nvSpPr>
        <xdr:cNvPr id="400" name="普通建設事業費 （ うち新規整備　）最大値テキスト"/>
        <xdr:cNvSpPr txBox="1"/>
      </xdr:nvSpPr>
      <xdr:spPr>
        <a:xfrm>
          <a:off x="10528300" y="120675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119349</xdr:rowOff>
    </xdr:from>
    <xdr:to>
      <xdr:col>55</xdr:col>
      <xdr:colOff>88900</xdr:colOff>
      <xdr:row>71</xdr:row>
      <xdr:rowOff>119349</xdr:rowOff>
    </xdr:to>
    <xdr:cxnSp macro="">
      <xdr:nvCxnSpPr>
        <xdr:cNvPr id="401" name="直線コネクタ 400"/>
        <xdr:cNvCxnSpPr/>
      </xdr:nvCxnSpPr>
      <xdr:spPr>
        <a:xfrm>
          <a:off x="10388600" y="12292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72033</xdr:rowOff>
    </xdr:from>
    <xdr:to>
      <xdr:col>55</xdr:col>
      <xdr:colOff>0</xdr:colOff>
      <xdr:row>78</xdr:row>
      <xdr:rowOff>80652</xdr:rowOff>
    </xdr:to>
    <xdr:cxnSp macro="">
      <xdr:nvCxnSpPr>
        <xdr:cNvPr id="402" name="直線コネクタ 401"/>
        <xdr:cNvCxnSpPr/>
      </xdr:nvCxnSpPr>
      <xdr:spPr>
        <a:xfrm flipV="1">
          <a:off x="9639300" y="13445133"/>
          <a:ext cx="838200" cy="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31954</xdr:rowOff>
    </xdr:from>
    <xdr:ext cx="534377" cy="259045"/>
    <xdr:sp macro="" textlink="">
      <xdr:nvSpPr>
        <xdr:cNvPr id="403" name="普通建設事業費 （ うち新規整備　）平均値テキスト"/>
        <xdr:cNvSpPr txBox="1"/>
      </xdr:nvSpPr>
      <xdr:spPr>
        <a:xfrm>
          <a:off x="10528300" y="13405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53527</xdr:rowOff>
    </xdr:from>
    <xdr:to>
      <xdr:col>55</xdr:col>
      <xdr:colOff>50800</xdr:colOff>
      <xdr:row>78</xdr:row>
      <xdr:rowOff>155127</xdr:rowOff>
    </xdr:to>
    <xdr:sp macro="" textlink="">
      <xdr:nvSpPr>
        <xdr:cNvPr id="404" name="フローチャート: 判断 403"/>
        <xdr:cNvSpPr/>
      </xdr:nvSpPr>
      <xdr:spPr>
        <a:xfrm>
          <a:off x="10426700" y="134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80652</xdr:rowOff>
    </xdr:from>
    <xdr:to>
      <xdr:col>50</xdr:col>
      <xdr:colOff>114300</xdr:colOff>
      <xdr:row>78</xdr:row>
      <xdr:rowOff>122016</xdr:rowOff>
    </xdr:to>
    <xdr:cxnSp macro="">
      <xdr:nvCxnSpPr>
        <xdr:cNvPr id="405" name="直線コネクタ 404"/>
        <xdr:cNvCxnSpPr/>
      </xdr:nvCxnSpPr>
      <xdr:spPr>
        <a:xfrm flipV="1">
          <a:off x="8750300" y="13453752"/>
          <a:ext cx="889000" cy="41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57054</xdr:rowOff>
    </xdr:from>
    <xdr:to>
      <xdr:col>50</xdr:col>
      <xdr:colOff>165100</xdr:colOff>
      <xdr:row>78</xdr:row>
      <xdr:rowOff>158654</xdr:rowOff>
    </xdr:to>
    <xdr:sp macro="" textlink="">
      <xdr:nvSpPr>
        <xdr:cNvPr id="406" name="フローチャート: 判断 405"/>
        <xdr:cNvSpPr/>
      </xdr:nvSpPr>
      <xdr:spPr>
        <a:xfrm>
          <a:off x="9588500" y="1343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149781</xdr:rowOff>
    </xdr:from>
    <xdr:ext cx="534377" cy="259045"/>
    <xdr:sp macro="" textlink="">
      <xdr:nvSpPr>
        <xdr:cNvPr id="407" name="テキスト ボックス 406"/>
        <xdr:cNvSpPr txBox="1"/>
      </xdr:nvSpPr>
      <xdr:spPr>
        <a:xfrm>
          <a:off x="9372111" y="13522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106849</xdr:rowOff>
    </xdr:from>
    <xdr:to>
      <xdr:col>45</xdr:col>
      <xdr:colOff>177800</xdr:colOff>
      <xdr:row>78</xdr:row>
      <xdr:rowOff>122016</xdr:rowOff>
    </xdr:to>
    <xdr:cxnSp macro="">
      <xdr:nvCxnSpPr>
        <xdr:cNvPr id="408" name="直線コネクタ 407"/>
        <xdr:cNvCxnSpPr/>
      </xdr:nvCxnSpPr>
      <xdr:spPr>
        <a:xfrm>
          <a:off x="7861300" y="13479949"/>
          <a:ext cx="889000" cy="1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53000</xdr:rowOff>
    </xdr:from>
    <xdr:to>
      <xdr:col>46</xdr:col>
      <xdr:colOff>38100</xdr:colOff>
      <xdr:row>78</xdr:row>
      <xdr:rowOff>154600</xdr:rowOff>
    </xdr:to>
    <xdr:sp macro="" textlink="">
      <xdr:nvSpPr>
        <xdr:cNvPr id="409" name="フローチャート: 判断 408"/>
        <xdr:cNvSpPr/>
      </xdr:nvSpPr>
      <xdr:spPr>
        <a:xfrm>
          <a:off x="8699500" y="1342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171127</xdr:rowOff>
    </xdr:from>
    <xdr:ext cx="534377" cy="259045"/>
    <xdr:sp macro="" textlink="">
      <xdr:nvSpPr>
        <xdr:cNvPr id="410" name="テキスト ボックス 409"/>
        <xdr:cNvSpPr txBox="1"/>
      </xdr:nvSpPr>
      <xdr:spPr>
        <a:xfrm>
          <a:off x="8483111" y="1320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102423</xdr:rowOff>
    </xdr:from>
    <xdr:to>
      <xdr:col>41</xdr:col>
      <xdr:colOff>50800</xdr:colOff>
      <xdr:row>78</xdr:row>
      <xdr:rowOff>106849</xdr:rowOff>
    </xdr:to>
    <xdr:cxnSp macro="">
      <xdr:nvCxnSpPr>
        <xdr:cNvPr id="411" name="直線コネクタ 410"/>
        <xdr:cNvCxnSpPr/>
      </xdr:nvCxnSpPr>
      <xdr:spPr>
        <a:xfrm>
          <a:off x="6972300" y="13475523"/>
          <a:ext cx="889000" cy="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45500</xdr:rowOff>
    </xdr:from>
    <xdr:to>
      <xdr:col>41</xdr:col>
      <xdr:colOff>101600</xdr:colOff>
      <xdr:row>78</xdr:row>
      <xdr:rowOff>147100</xdr:rowOff>
    </xdr:to>
    <xdr:sp macro="" textlink="">
      <xdr:nvSpPr>
        <xdr:cNvPr id="412" name="フローチャート: 判断 411"/>
        <xdr:cNvSpPr/>
      </xdr:nvSpPr>
      <xdr:spPr>
        <a:xfrm>
          <a:off x="7810500" y="1341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163627</xdr:rowOff>
    </xdr:from>
    <xdr:ext cx="534377" cy="259045"/>
    <xdr:sp macro="" textlink="">
      <xdr:nvSpPr>
        <xdr:cNvPr id="413" name="テキスト ボックス 412"/>
        <xdr:cNvSpPr txBox="1"/>
      </xdr:nvSpPr>
      <xdr:spPr>
        <a:xfrm>
          <a:off x="7594111" y="1319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41497</xdr:rowOff>
    </xdr:from>
    <xdr:to>
      <xdr:col>36</xdr:col>
      <xdr:colOff>165100</xdr:colOff>
      <xdr:row>78</xdr:row>
      <xdr:rowOff>143097</xdr:rowOff>
    </xdr:to>
    <xdr:sp macro="" textlink="">
      <xdr:nvSpPr>
        <xdr:cNvPr id="414" name="フローチャート: 判断 413"/>
        <xdr:cNvSpPr/>
      </xdr:nvSpPr>
      <xdr:spPr>
        <a:xfrm>
          <a:off x="6921500" y="13414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159624</xdr:rowOff>
    </xdr:from>
    <xdr:ext cx="599010" cy="259045"/>
    <xdr:sp macro="" textlink="">
      <xdr:nvSpPr>
        <xdr:cNvPr id="415" name="テキスト ボックス 414"/>
        <xdr:cNvSpPr txBox="1"/>
      </xdr:nvSpPr>
      <xdr:spPr>
        <a:xfrm>
          <a:off x="6672795" y="13189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21233</xdr:rowOff>
    </xdr:from>
    <xdr:to>
      <xdr:col>55</xdr:col>
      <xdr:colOff>50800</xdr:colOff>
      <xdr:row>78</xdr:row>
      <xdr:rowOff>122833</xdr:rowOff>
    </xdr:to>
    <xdr:sp macro="" textlink="">
      <xdr:nvSpPr>
        <xdr:cNvPr id="421" name="楕円 420"/>
        <xdr:cNvSpPr/>
      </xdr:nvSpPr>
      <xdr:spPr>
        <a:xfrm>
          <a:off x="10426700" y="1339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152060</xdr:rowOff>
    </xdr:from>
    <xdr:ext cx="599010" cy="259045"/>
    <xdr:sp macro="" textlink="">
      <xdr:nvSpPr>
        <xdr:cNvPr id="422" name="普通建設事業費 （ うち新規整備　）該当値テキスト"/>
        <xdr:cNvSpPr txBox="1"/>
      </xdr:nvSpPr>
      <xdr:spPr>
        <a:xfrm>
          <a:off x="10528300" y="13182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29852</xdr:rowOff>
    </xdr:from>
    <xdr:to>
      <xdr:col>50</xdr:col>
      <xdr:colOff>165100</xdr:colOff>
      <xdr:row>78</xdr:row>
      <xdr:rowOff>131452</xdr:rowOff>
    </xdr:to>
    <xdr:sp macro="" textlink="">
      <xdr:nvSpPr>
        <xdr:cNvPr id="423" name="楕円 422"/>
        <xdr:cNvSpPr/>
      </xdr:nvSpPr>
      <xdr:spPr>
        <a:xfrm>
          <a:off x="9588500" y="1340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147979</xdr:rowOff>
    </xdr:from>
    <xdr:ext cx="599010" cy="259045"/>
    <xdr:sp macro="" textlink="">
      <xdr:nvSpPr>
        <xdr:cNvPr id="424" name="テキスト ボックス 423"/>
        <xdr:cNvSpPr txBox="1"/>
      </xdr:nvSpPr>
      <xdr:spPr>
        <a:xfrm>
          <a:off x="9339795" y="13178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71216</xdr:rowOff>
    </xdr:from>
    <xdr:to>
      <xdr:col>46</xdr:col>
      <xdr:colOff>38100</xdr:colOff>
      <xdr:row>79</xdr:row>
      <xdr:rowOff>1366</xdr:rowOff>
    </xdr:to>
    <xdr:sp macro="" textlink="">
      <xdr:nvSpPr>
        <xdr:cNvPr id="425" name="楕円 424"/>
        <xdr:cNvSpPr/>
      </xdr:nvSpPr>
      <xdr:spPr>
        <a:xfrm>
          <a:off x="8699500" y="1344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163943</xdr:rowOff>
    </xdr:from>
    <xdr:ext cx="534377" cy="259045"/>
    <xdr:sp macro="" textlink="">
      <xdr:nvSpPr>
        <xdr:cNvPr id="426" name="テキスト ボックス 425"/>
        <xdr:cNvSpPr txBox="1"/>
      </xdr:nvSpPr>
      <xdr:spPr>
        <a:xfrm>
          <a:off x="8483111" y="1353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56049</xdr:rowOff>
    </xdr:from>
    <xdr:to>
      <xdr:col>41</xdr:col>
      <xdr:colOff>101600</xdr:colOff>
      <xdr:row>78</xdr:row>
      <xdr:rowOff>157649</xdr:rowOff>
    </xdr:to>
    <xdr:sp macro="" textlink="">
      <xdr:nvSpPr>
        <xdr:cNvPr id="427" name="楕円 426"/>
        <xdr:cNvSpPr/>
      </xdr:nvSpPr>
      <xdr:spPr>
        <a:xfrm>
          <a:off x="7810500" y="1342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148776</xdr:rowOff>
    </xdr:from>
    <xdr:ext cx="534377" cy="259045"/>
    <xdr:sp macro="" textlink="">
      <xdr:nvSpPr>
        <xdr:cNvPr id="428" name="テキスト ボックス 427"/>
        <xdr:cNvSpPr txBox="1"/>
      </xdr:nvSpPr>
      <xdr:spPr>
        <a:xfrm>
          <a:off x="7594111" y="1352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51623</xdr:rowOff>
    </xdr:from>
    <xdr:to>
      <xdr:col>36</xdr:col>
      <xdr:colOff>165100</xdr:colOff>
      <xdr:row>78</xdr:row>
      <xdr:rowOff>153223</xdr:rowOff>
    </xdr:to>
    <xdr:sp macro="" textlink="">
      <xdr:nvSpPr>
        <xdr:cNvPr id="429" name="楕円 428"/>
        <xdr:cNvSpPr/>
      </xdr:nvSpPr>
      <xdr:spPr>
        <a:xfrm>
          <a:off x="6921500" y="1342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144350</xdr:rowOff>
    </xdr:from>
    <xdr:ext cx="534377" cy="259045"/>
    <xdr:sp macro="" textlink="">
      <xdr:nvSpPr>
        <xdr:cNvPr id="430" name="テキスト ボックス 429"/>
        <xdr:cNvSpPr txBox="1"/>
      </xdr:nvSpPr>
      <xdr:spPr>
        <a:xfrm>
          <a:off x="6705111" y="13517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78663</xdr:rowOff>
    </xdr:from>
    <xdr:to>
      <xdr:col>54</xdr:col>
      <xdr:colOff>189865</xdr:colOff>
      <xdr:row>98</xdr:row>
      <xdr:rowOff>139700</xdr:rowOff>
    </xdr:to>
    <xdr:cxnSp macro="">
      <xdr:nvCxnSpPr>
        <xdr:cNvPr id="452" name="直線コネクタ 451"/>
        <xdr:cNvCxnSpPr/>
      </xdr:nvCxnSpPr>
      <xdr:spPr>
        <a:xfrm flipV="1">
          <a:off x="10475595" y="15509163"/>
          <a:ext cx="1270" cy="1432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143527</xdr:rowOff>
    </xdr:from>
    <xdr:ext cx="249299" cy="259045"/>
    <xdr:sp macro="" textlink="">
      <xdr:nvSpPr>
        <xdr:cNvPr id="453"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139700</xdr:rowOff>
    </xdr:from>
    <xdr:to>
      <xdr:col>55</xdr:col>
      <xdr:colOff>88900</xdr:colOff>
      <xdr:row>98</xdr:row>
      <xdr:rowOff>139700</xdr:rowOff>
    </xdr:to>
    <xdr:cxnSp macro="">
      <xdr:nvCxnSpPr>
        <xdr:cNvPr id="454" name="直線コネクタ 453"/>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25340</xdr:rowOff>
    </xdr:from>
    <xdr:ext cx="690189" cy="259045"/>
    <xdr:sp macro="" textlink="">
      <xdr:nvSpPr>
        <xdr:cNvPr id="455" name="普通建設事業費 （ うち更新整備　）最大値テキスト"/>
        <xdr:cNvSpPr txBox="1"/>
      </xdr:nvSpPr>
      <xdr:spPr>
        <a:xfrm>
          <a:off x="10528300" y="152843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78663</xdr:rowOff>
    </xdr:from>
    <xdr:to>
      <xdr:col>55</xdr:col>
      <xdr:colOff>88900</xdr:colOff>
      <xdr:row>90</xdr:row>
      <xdr:rowOff>78663</xdr:rowOff>
    </xdr:to>
    <xdr:cxnSp macro="">
      <xdr:nvCxnSpPr>
        <xdr:cNvPr id="456" name="直線コネクタ 455"/>
        <xdr:cNvCxnSpPr/>
      </xdr:nvCxnSpPr>
      <xdr:spPr>
        <a:xfrm>
          <a:off x="10388600" y="15509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60071</xdr:rowOff>
    </xdr:from>
    <xdr:to>
      <xdr:col>55</xdr:col>
      <xdr:colOff>0</xdr:colOff>
      <xdr:row>98</xdr:row>
      <xdr:rowOff>87261</xdr:rowOff>
    </xdr:to>
    <xdr:cxnSp macro="">
      <xdr:nvCxnSpPr>
        <xdr:cNvPr id="457" name="直線コネクタ 456"/>
        <xdr:cNvCxnSpPr/>
      </xdr:nvCxnSpPr>
      <xdr:spPr>
        <a:xfrm>
          <a:off x="9639300" y="16862171"/>
          <a:ext cx="838200" cy="27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153035</xdr:rowOff>
    </xdr:from>
    <xdr:ext cx="599010" cy="259045"/>
    <xdr:sp macro="" textlink="">
      <xdr:nvSpPr>
        <xdr:cNvPr id="458" name="普通建設事業費 （ うち更新整備　）平均値テキスト"/>
        <xdr:cNvSpPr txBox="1"/>
      </xdr:nvSpPr>
      <xdr:spPr>
        <a:xfrm>
          <a:off x="10528300" y="16612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130158</xdr:rowOff>
    </xdr:from>
    <xdr:to>
      <xdr:col>55</xdr:col>
      <xdr:colOff>50800</xdr:colOff>
      <xdr:row>98</xdr:row>
      <xdr:rowOff>60308</xdr:rowOff>
    </xdr:to>
    <xdr:sp macro="" textlink="">
      <xdr:nvSpPr>
        <xdr:cNvPr id="459" name="フローチャート: 判断 458"/>
        <xdr:cNvSpPr/>
      </xdr:nvSpPr>
      <xdr:spPr>
        <a:xfrm>
          <a:off x="10426700" y="1676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21461</xdr:rowOff>
    </xdr:from>
    <xdr:to>
      <xdr:col>50</xdr:col>
      <xdr:colOff>114300</xdr:colOff>
      <xdr:row>98</xdr:row>
      <xdr:rowOff>60071</xdr:rowOff>
    </xdr:to>
    <xdr:cxnSp macro="">
      <xdr:nvCxnSpPr>
        <xdr:cNvPr id="460" name="直線コネクタ 459"/>
        <xdr:cNvCxnSpPr/>
      </xdr:nvCxnSpPr>
      <xdr:spPr>
        <a:xfrm>
          <a:off x="8750300" y="16823561"/>
          <a:ext cx="889000" cy="3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133057</xdr:rowOff>
    </xdr:from>
    <xdr:to>
      <xdr:col>50</xdr:col>
      <xdr:colOff>165100</xdr:colOff>
      <xdr:row>98</xdr:row>
      <xdr:rowOff>63207</xdr:rowOff>
    </xdr:to>
    <xdr:sp macro="" textlink="">
      <xdr:nvSpPr>
        <xdr:cNvPr id="461" name="フローチャート: 判断 460"/>
        <xdr:cNvSpPr/>
      </xdr:nvSpPr>
      <xdr:spPr>
        <a:xfrm>
          <a:off x="9588500" y="1676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79734</xdr:rowOff>
    </xdr:from>
    <xdr:ext cx="599010" cy="259045"/>
    <xdr:sp macro="" textlink="">
      <xdr:nvSpPr>
        <xdr:cNvPr id="462" name="テキスト ボックス 461"/>
        <xdr:cNvSpPr txBox="1"/>
      </xdr:nvSpPr>
      <xdr:spPr>
        <a:xfrm>
          <a:off x="9339795" y="1653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143681</xdr:rowOff>
    </xdr:from>
    <xdr:to>
      <xdr:col>45</xdr:col>
      <xdr:colOff>177800</xdr:colOff>
      <xdr:row>98</xdr:row>
      <xdr:rowOff>21461</xdr:rowOff>
    </xdr:to>
    <xdr:cxnSp macro="">
      <xdr:nvCxnSpPr>
        <xdr:cNvPr id="463" name="直線コネクタ 462"/>
        <xdr:cNvCxnSpPr/>
      </xdr:nvCxnSpPr>
      <xdr:spPr>
        <a:xfrm>
          <a:off x="7861300" y="16774331"/>
          <a:ext cx="889000" cy="4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117070</xdr:rowOff>
    </xdr:from>
    <xdr:to>
      <xdr:col>46</xdr:col>
      <xdr:colOff>38100</xdr:colOff>
      <xdr:row>98</xdr:row>
      <xdr:rowOff>47220</xdr:rowOff>
    </xdr:to>
    <xdr:sp macro="" textlink="">
      <xdr:nvSpPr>
        <xdr:cNvPr id="464" name="フローチャート: 判断 463"/>
        <xdr:cNvSpPr/>
      </xdr:nvSpPr>
      <xdr:spPr>
        <a:xfrm>
          <a:off x="8699500" y="1674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63747</xdr:rowOff>
    </xdr:from>
    <xdr:ext cx="599010" cy="259045"/>
    <xdr:sp macro="" textlink="">
      <xdr:nvSpPr>
        <xdr:cNvPr id="465" name="テキスト ボックス 464"/>
        <xdr:cNvSpPr txBox="1"/>
      </xdr:nvSpPr>
      <xdr:spPr>
        <a:xfrm>
          <a:off x="8450795" y="16522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143681</xdr:rowOff>
    </xdr:from>
    <xdr:to>
      <xdr:col>41</xdr:col>
      <xdr:colOff>50800</xdr:colOff>
      <xdr:row>98</xdr:row>
      <xdr:rowOff>24233</xdr:rowOff>
    </xdr:to>
    <xdr:cxnSp macro="">
      <xdr:nvCxnSpPr>
        <xdr:cNvPr id="466" name="直線コネクタ 465"/>
        <xdr:cNvCxnSpPr/>
      </xdr:nvCxnSpPr>
      <xdr:spPr>
        <a:xfrm flipV="1">
          <a:off x="6972300" y="16774331"/>
          <a:ext cx="889000" cy="5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126340</xdr:rowOff>
    </xdr:from>
    <xdr:to>
      <xdr:col>41</xdr:col>
      <xdr:colOff>101600</xdr:colOff>
      <xdr:row>98</xdr:row>
      <xdr:rowOff>56490</xdr:rowOff>
    </xdr:to>
    <xdr:sp macro="" textlink="">
      <xdr:nvSpPr>
        <xdr:cNvPr id="467" name="フローチャート: 判断 466"/>
        <xdr:cNvSpPr/>
      </xdr:nvSpPr>
      <xdr:spPr>
        <a:xfrm>
          <a:off x="7810500" y="1675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47617</xdr:rowOff>
    </xdr:from>
    <xdr:ext cx="599010" cy="259045"/>
    <xdr:sp macro="" textlink="">
      <xdr:nvSpPr>
        <xdr:cNvPr id="468" name="テキスト ボックス 467"/>
        <xdr:cNvSpPr txBox="1"/>
      </xdr:nvSpPr>
      <xdr:spPr>
        <a:xfrm>
          <a:off x="7561795" y="16849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165277</xdr:rowOff>
    </xdr:from>
    <xdr:to>
      <xdr:col>36</xdr:col>
      <xdr:colOff>165100</xdr:colOff>
      <xdr:row>98</xdr:row>
      <xdr:rowOff>95427</xdr:rowOff>
    </xdr:to>
    <xdr:sp macro="" textlink="">
      <xdr:nvSpPr>
        <xdr:cNvPr id="469" name="フローチャート: 判断 468"/>
        <xdr:cNvSpPr/>
      </xdr:nvSpPr>
      <xdr:spPr>
        <a:xfrm>
          <a:off x="6921500" y="16795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86554</xdr:rowOff>
    </xdr:from>
    <xdr:ext cx="599010" cy="259045"/>
    <xdr:sp macro="" textlink="">
      <xdr:nvSpPr>
        <xdr:cNvPr id="470" name="テキスト ボックス 469"/>
        <xdr:cNvSpPr txBox="1"/>
      </xdr:nvSpPr>
      <xdr:spPr>
        <a:xfrm>
          <a:off x="6672795" y="16888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36461</xdr:rowOff>
    </xdr:from>
    <xdr:to>
      <xdr:col>55</xdr:col>
      <xdr:colOff>50800</xdr:colOff>
      <xdr:row>98</xdr:row>
      <xdr:rowOff>138061</xdr:rowOff>
    </xdr:to>
    <xdr:sp macro="" textlink="">
      <xdr:nvSpPr>
        <xdr:cNvPr id="476" name="楕円 475"/>
        <xdr:cNvSpPr/>
      </xdr:nvSpPr>
      <xdr:spPr>
        <a:xfrm>
          <a:off x="10426700" y="1683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122838</xdr:rowOff>
    </xdr:from>
    <xdr:ext cx="534377" cy="259045"/>
    <xdr:sp macro="" textlink="">
      <xdr:nvSpPr>
        <xdr:cNvPr id="477" name="普通建設事業費 （ うち更新整備　）該当値テキスト"/>
        <xdr:cNvSpPr txBox="1"/>
      </xdr:nvSpPr>
      <xdr:spPr>
        <a:xfrm>
          <a:off x="10528300" y="1675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9271</xdr:rowOff>
    </xdr:from>
    <xdr:to>
      <xdr:col>50</xdr:col>
      <xdr:colOff>165100</xdr:colOff>
      <xdr:row>98</xdr:row>
      <xdr:rowOff>110871</xdr:rowOff>
    </xdr:to>
    <xdr:sp macro="" textlink="">
      <xdr:nvSpPr>
        <xdr:cNvPr id="478" name="楕円 477"/>
        <xdr:cNvSpPr/>
      </xdr:nvSpPr>
      <xdr:spPr>
        <a:xfrm>
          <a:off x="9588500" y="168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101998</xdr:rowOff>
    </xdr:from>
    <xdr:ext cx="534377" cy="259045"/>
    <xdr:sp macro="" textlink="">
      <xdr:nvSpPr>
        <xdr:cNvPr id="479" name="テキスト ボックス 478"/>
        <xdr:cNvSpPr txBox="1"/>
      </xdr:nvSpPr>
      <xdr:spPr>
        <a:xfrm>
          <a:off x="9372111" y="1690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142111</xdr:rowOff>
    </xdr:from>
    <xdr:to>
      <xdr:col>46</xdr:col>
      <xdr:colOff>38100</xdr:colOff>
      <xdr:row>98</xdr:row>
      <xdr:rowOff>72261</xdr:rowOff>
    </xdr:to>
    <xdr:sp macro="" textlink="">
      <xdr:nvSpPr>
        <xdr:cNvPr id="480" name="楕円 479"/>
        <xdr:cNvSpPr/>
      </xdr:nvSpPr>
      <xdr:spPr>
        <a:xfrm>
          <a:off x="8699500" y="1677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63388</xdr:rowOff>
    </xdr:from>
    <xdr:ext cx="599010" cy="259045"/>
    <xdr:sp macro="" textlink="">
      <xdr:nvSpPr>
        <xdr:cNvPr id="481" name="テキスト ボックス 480"/>
        <xdr:cNvSpPr txBox="1"/>
      </xdr:nvSpPr>
      <xdr:spPr>
        <a:xfrm>
          <a:off x="8450795" y="1686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92881</xdr:rowOff>
    </xdr:from>
    <xdr:to>
      <xdr:col>41</xdr:col>
      <xdr:colOff>101600</xdr:colOff>
      <xdr:row>98</xdr:row>
      <xdr:rowOff>23031</xdr:rowOff>
    </xdr:to>
    <xdr:sp macro="" textlink="">
      <xdr:nvSpPr>
        <xdr:cNvPr id="482" name="楕円 481"/>
        <xdr:cNvSpPr/>
      </xdr:nvSpPr>
      <xdr:spPr>
        <a:xfrm>
          <a:off x="7810500" y="1672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39558</xdr:rowOff>
    </xdr:from>
    <xdr:ext cx="599010" cy="259045"/>
    <xdr:sp macro="" textlink="">
      <xdr:nvSpPr>
        <xdr:cNvPr id="483" name="テキスト ボックス 482"/>
        <xdr:cNvSpPr txBox="1"/>
      </xdr:nvSpPr>
      <xdr:spPr>
        <a:xfrm>
          <a:off x="7561795" y="1649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144883</xdr:rowOff>
    </xdr:from>
    <xdr:to>
      <xdr:col>36</xdr:col>
      <xdr:colOff>165100</xdr:colOff>
      <xdr:row>98</xdr:row>
      <xdr:rowOff>75033</xdr:rowOff>
    </xdr:to>
    <xdr:sp macro="" textlink="">
      <xdr:nvSpPr>
        <xdr:cNvPr id="484" name="楕円 483"/>
        <xdr:cNvSpPr/>
      </xdr:nvSpPr>
      <xdr:spPr>
        <a:xfrm>
          <a:off x="6921500" y="1677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91560</xdr:rowOff>
    </xdr:from>
    <xdr:ext cx="599010" cy="259045"/>
    <xdr:sp macro="" textlink="">
      <xdr:nvSpPr>
        <xdr:cNvPr id="485" name="テキスト ボックス 484"/>
        <xdr:cNvSpPr txBox="1"/>
      </xdr:nvSpPr>
      <xdr:spPr>
        <a:xfrm>
          <a:off x="6672795" y="1655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9" name="テキスト ボックス 498"/>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1" name="テキスト ボックス 50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3" name="テキスト ボックス 50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31</xdr:row>
      <xdr:rowOff>21970</xdr:rowOff>
    </xdr:from>
    <xdr:ext cx="685572" cy="259045"/>
    <xdr:sp macro="" textlink="">
      <xdr:nvSpPr>
        <xdr:cNvPr id="505" name="テキスト ボックス 504"/>
        <xdr:cNvSpPr txBox="1"/>
      </xdr:nvSpPr>
      <xdr:spPr>
        <a:xfrm>
          <a:off x="11760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38299</xdr:rowOff>
    </xdr:from>
    <xdr:ext cx="685572" cy="259045"/>
    <xdr:sp macro="" textlink="">
      <xdr:nvSpPr>
        <xdr:cNvPr id="507" name="テキスト ボックス 506"/>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09" name="テキスト ボックス 508"/>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147062</xdr:rowOff>
    </xdr:from>
    <xdr:to>
      <xdr:col>85</xdr:col>
      <xdr:colOff>126364</xdr:colOff>
      <xdr:row>39</xdr:row>
      <xdr:rowOff>98878</xdr:rowOff>
    </xdr:to>
    <xdr:cxnSp macro="">
      <xdr:nvCxnSpPr>
        <xdr:cNvPr id="511" name="直線コネクタ 510"/>
        <xdr:cNvCxnSpPr/>
      </xdr:nvCxnSpPr>
      <xdr:spPr>
        <a:xfrm flipV="1">
          <a:off x="16317595" y="5290562"/>
          <a:ext cx="1269" cy="14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128416</xdr:rowOff>
    </xdr:from>
    <xdr:ext cx="249299" cy="259045"/>
    <xdr:sp macro="" textlink="">
      <xdr:nvSpPr>
        <xdr:cNvPr id="512" name="災害復旧事業費最小値テキスト"/>
        <xdr:cNvSpPr txBox="1"/>
      </xdr:nvSpPr>
      <xdr:spPr>
        <a:xfrm>
          <a:off x="16370300" y="6814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93739</xdr:rowOff>
    </xdr:from>
    <xdr:ext cx="690189" cy="259045"/>
    <xdr:sp macro="" textlink="">
      <xdr:nvSpPr>
        <xdr:cNvPr id="514" name="災害復旧事業費最大値テキスト"/>
        <xdr:cNvSpPr txBox="1"/>
      </xdr:nvSpPr>
      <xdr:spPr>
        <a:xfrm>
          <a:off x="16370300" y="5065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147062</xdr:rowOff>
    </xdr:from>
    <xdr:to>
      <xdr:col>86</xdr:col>
      <xdr:colOff>25400</xdr:colOff>
      <xdr:row>30</xdr:row>
      <xdr:rowOff>147062</xdr:rowOff>
    </xdr:to>
    <xdr:cxnSp macro="">
      <xdr:nvCxnSpPr>
        <xdr:cNvPr id="515" name="直線コネクタ 514"/>
        <xdr:cNvCxnSpPr/>
      </xdr:nvCxnSpPr>
      <xdr:spPr>
        <a:xfrm>
          <a:off x="16230600" y="529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6" name="直線コネクタ 515"/>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45866</xdr:rowOff>
    </xdr:from>
    <xdr:ext cx="534377" cy="259045"/>
    <xdr:sp macro="" textlink="">
      <xdr:nvSpPr>
        <xdr:cNvPr id="517" name="災害復旧事業費平均値テキスト"/>
        <xdr:cNvSpPr txBox="1"/>
      </xdr:nvSpPr>
      <xdr:spPr>
        <a:xfrm>
          <a:off x="16370300" y="65609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22989</xdr:rowOff>
    </xdr:from>
    <xdr:to>
      <xdr:col>85</xdr:col>
      <xdr:colOff>177800</xdr:colOff>
      <xdr:row>39</xdr:row>
      <xdr:rowOff>124589</xdr:rowOff>
    </xdr:to>
    <xdr:sp macro="" textlink="">
      <xdr:nvSpPr>
        <xdr:cNvPr id="518" name="フローチャート: 判断 517"/>
        <xdr:cNvSpPr/>
      </xdr:nvSpPr>
      <xdr:spPr>
        <a:xfrm>
          <a:off x="16268700" y="670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19" name="直線コネクタ 518"/>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27194</xdr:rowOff>
    </xdr:from>
    <xdr:to>
      <xdr:col>81</xdr:col>
      <xdr:colOff>101600</xdr:colOff>
      <xdr:row>39</xdr:row>
      <xdr:rowOff>128794</xdr:rowOff>
    </xdr:to>
    <xdr:sp macro="" textlink="">
      <xdr:nvSpPr>
        <xdr:cNvPr id="520" name="フローチャート: 判断 519"/>
        <xdr:cNvSpPr/>
      </xdr:nvSpPr>
      <xdr:spPr>
        <a:xfrm>
          <a:off x="15430500" y="671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145321</xdr:rowOff>
    </xdr:from>
    <xdr:ext cx="534377" cy="259045"/>
    <xdr:sp macro="" textlink="">
      <xdr:nvSpPr>
        <xdr:cNvPr id="521" name="テキスト ボックス 520"/>
        <xdr:cNvSpPr txBox="1"/>
      </xdr:nvSpPr>
      <xdr:spPr>
        <a:xfrm>
          <a:off x="15214111" y="6488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2" name="直線コネクタ 521"/>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29631</xdr:rowOff>
    </xdr:from>
    <xdr:to>
      <xdr:col>76</xdr:col>
      <xdr:colOff>165100</xdr:colOff>
      <xdr:row>39</xdr:row>
      <xdr:rowOff>131231</xdr:rowOff>
    </xdr:to>
    <xdr:sp macro="" textlink="">
      <xdr:nvSpPr>
        <xdr:cNvPr id="523" name="フローチャート: 判断 522"/>
        <xdr:cNvSpPr/>
      </xdr:nvSpPr>
      <xdr:spPr>
        <a:xfrm>
          <a:off x="14541500" y="671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147758</xdr:rowOff>
    </xdr:from>
    <xdr:ext cx="534377" cy="259045"/>
    <xdr:sp macro="" textlink="">
      <xdr:nvSpPr>
        <xdr:cNvPr id="524" name="テキスト ボックス 523"/>
        <xdr:cNvSpPr txBox="1"/>
      </xdr:nvSpPr>
      <xdr:spPr>
        <a:xfrm>
          <a:off x="14325111" y="649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5" name="直線コネクタ 524"/>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27822</xdr:rowOff>
    </xdr:from>
    <xdr:to>
      <xdr:col>72</xdr:col>
      <xdr:colOff>38100</xdr:colOff>
      <xdr:row>39</xdr:row>
      <xdr:rowOff>129422</xdr:rowOff>
    </xdr:to>
    <xdr:sp macro="" textlink="">
      <xdr:nvSpPr>
        <xdr:cNvPr id="526" name="フローチャート: 判断 525"/>
        <xdr:cNvSpPr/>
      </xdr:nvSpPr>
      <xdr:spPr>
        <a:xfrm>
          <a:off x="13652500" y="671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145949</xdr:rowOff>
    </xdr:from>
    <xdr:ext cx="534377" cy="259045"/>
    <xdr:sp macro="" textlink="">
      <xdr:nvSpPr>
        <xdr:cNvPr id="527" name="テキスト ボックス 526"/>
        <xdr:cNvSpPr txBox="1"/>
      </xdr:nvSpPr>
      <xdr:spPr>
        <a:xfrm>
          <a:off x="13436111" y="648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34913</xdr:rowOff>
    </xdr:from>
    <xdr:to>
      <xdr:col>67</xdr:col>
      <xdr:colOff>101600</xdr:colOff>
      <xdr:row>39</xdr:row>
      <xdr:rowOff>136513</xdr:rowOff>
    </xdr:to>
    <xdr:sp macro="" textlink="">
      <xdr:nvSpPr>
        <xdr:cNvPr id="528" name="フローチャート: 判断 527"/>
        <xdr:cNvSpPr/>
      </xdr:nvSpPr>
      <xdr:spPr>
        <a:xfrm>
          <a:off x="12763500" y="672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153040</xdr:rowOff>
    </xdr:from>
    <xdr:ext cx="534377" cy="259045"/>
    <xdr:sp macro="" textlink="">
      <xdr:nvSpPr>
        <xdr:cNvPr id="529" name="テキスト ボックス 528"/>
        <xdr:cNvSpPr txBox="1"/>
      </xdr:nvSpPr>
      <xdr:spPr>
        <a:xfrm>
          <a:off x="12547111" y="649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5" name="楕円 534"/>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1416</xdr:rowOff>
    </xdr:from>
    <xdr:ext cx="249299" cy="259045"/>
    <xdr:sp macro="" textlink="">
      <xdr:nvSpPr>
        <xdr:cNvPr id="536" name="災害復旧事業費該当値テキスト"/>
        <xdr:cNvSpPr txBox="1"/>
      </xdr:nvSpPr>
      <xdr:spPr>
        <a:xfrm>
          <a:off x="16370300" y="66879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7" name="楕円 536"/>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8" name="テキスト ボックス 537"/>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39" name="楕円 538"/>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0" name="テキスト ボックス 539"/>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1" name="楕円 540"/>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2" name="テキスト ボックス 541"/>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3" name="楕円 542"/>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4" name="テキスト ボックス 543"/>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5" name="直線コネクタ 55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6" name="テキスト ボックス 55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7" name="直線コネクタ 55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144434</xdr:rowOff>
    </xdr:from>
    <xdr:ext cx="467179" cy="259045"/>
    <xdr:sp macro="" textlink="">
      <xdr:nvSpPr>
        <xdr:cNvPr id="558" name="テキスト ボックス 557"/>
        <xdr:cNvSpPr txBox="1"/>
      </xdr:nvSpPr>
      <xdr:spPr>
        <a:xfrm>
          <a:off x="11978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9" name="直線コネクタ 55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160762</xdr:rowOff>
    </xdr:from>
    <xdr:ext cx="467179" cy="259045"/>
    <xdr:sp macro="" textlink="">
      <xdr:nvSpPr>
        <xdr:cNvPr id="560" name="テキスト ボックス 559"/>
        <xdr:cNvSpPr txBox="1"/>
      </xdr:nvSpPr>
      <xdr:spPr>
        <a:xfrm>
          <a:off x="11978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1" name="直線コネクタ 56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5642</xdr:rowOff>
    </xdr:from>
    <xdr:ext cx="467179" cy="259045"/>
    <xdr:sp macro="" textlink="">
      <xdr:nvSpPr>
        <xdr:cNvPr id="562" name="テキスト ボックス 561"/>
        <xdr:cNvSpPr txBox="1"/>
      </xdr:nvSpPr>
      <xdr:spPr>
        <a:xfrm>
          <a:off x="11978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3" name="直線コネクタ 56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21970</xdr:rowOff>
    </xdr:from>
    <xdr:ext cx="467179" cy="259045"/>
    <xdr:sp macro="" textlink="">
      <xdr:nvSpPr>
        <xdr:cNvPr id="564" name="テキスト ボックス 563"/>
        <xdr:cNvSpPr txBox="1"/>
      </xdr:nvSpPr>
      <xdr:spPr>
        <a:xfrm>
          <a:off x="11978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5" name="直線コネクタ 56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38299</xdr:rowOff>
    </xdr:from>
    <xdr:ext cx="467179" cy="259045"/>
    <xdr:sp macro="" textlink="">
      <xdr:nvSpPr>
        <xdr:cNvPr id="566" name="テキスト ボックス 565"/>
        <xdr:cNvSpPr txBox="1"/>
      </xdr:nvSpPr>
      <xdr:spPr>
        <a:xfrm>
          <a:off x="11978821" y="8439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13317</xdr:rowOff>
    </xdr:from>
    <xdr:to>
      <xdr:col>85</xdr:col>
      <xdr:colOff>126364</xdr:colOff>
      <xdr:row>59</xdr:row>
      <xdr:rowOff>98878</xdr:rowOff>
    </xdr:to>
    <xdr:cxnSp macro="">
      <xdr:nvCxnSpPr>
        <xdr:cNvPr id="570" name="直線コネクタ 569"/>
        <xdr:cNvCxnSpPr/>
      </xdr:nvCxnSpPr>
      <xdr:spPr>
        <a:xfrm flipV="1">
          <a:off x="16317595" y="8757267"/>
          <a:ext cx="1269" cy="1457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153505</xdr:rowOff>
    </xdr:from>
    <xdr:ext cx="249299" cy="259045"/>
    <xdr:sp macro="" textlink="">
      <xdr:nvSpPr>
        <xdr:cNvPr id="571" name="失業対策事業費最小値テキスト"/>
        <xdr:cNvSpPr txBox="1"/>
      </xdr:nvSpPr>
      <xdr:spPr>
        <a:xfrm>
          <a:off x="16370300" y="10269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98878</xdr:rowOff>
    </xdr:from>
    <xdr:to>
      <xdr:col>86</xdr:col>
      <xdr:colOff>25400</xdr:colOff>
      <xdr:row>59</xdr:row>
      <xdr:rowOff>98878</xdr:rowOff>
    </xdr:to>
    <xdr:cxnSp macro="">
      <xdr:nvCxnSpPr>
        <xdr:cNvPr id="572" name="直線コネクタ 571"/>
        <xdr:cNvCxnSpPr/>
      </xdr:nvCxnSpPr>
      <xdr:spPr>
        <a:xfrm>
          <a:off x="16230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131444</xdr:rowOff>
    </xdr:from>
    <xdr:ext cx="469744" cy="259045"/>
    <xdr:sp macro="" textlink="">
      <xdr:nvSpPr>
        <xdr:cNvPr id="573" name="失業対策事業費最大値テキスト"/>
        <xdr:cNvSpPr txBox="1"/>
      </xdr:nvSpPr>
      <xdr:spPr>
        <a:xfrm>
          <a:off x="16370300" y="8532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13317</xdr:rowOff>
    </xdr:from>
    <xdr:to>
      <xdr:col>86</xdr:col>
      <xdr:colOff>25400</xdr:colOff>
      <xdr:row>51</xdr:row>
      <xdr:rowOff>13317</xdr:rowOff>
    </xdr:to>
    <xdr:cxnSp macro="">
      <xdr:nvCxnSpPr>
        <xdr:cNvPr id="574" name="直線コネクタ 573"/>
        <xdr:cNvCxnSpPr/>
      </xdr:nvCxnSpPr>
      <xdr:spPr>
        <a:xfrm>
          <a:off x="16230600" y="8757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98878</xdr:rowOff>
    </xdr:from>
    <xdr:to>
      <xdr:col>85</xdr:col>
      <xdr:colOff>127000</xdr:colOff>
      <xdr:row>59</xdr:row>
      <xdr:rowOff>98878</xdr:rowOff>
    </xdr:to>
    <xdr:cxnSp macro="">
      <xdr:nvCxnSpPr>
        <xdr:cNvPr id="575" name="直線コネクタ 574"/>
        <xdr:cNvCxnSpPr/>
      </xdr:nvCxnSpPr>
      <xdr:spPr>
        <a:xfrm>
          <a:off x="15481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70955</xdr:rowOff>
    </xdr:from>
    <xdr:ext cx="249299" cy="259045"/>
    <xdr:sp macro="" textlink="">
      <xdr:nvSpPr>
        <xdr:cNvPr id="576" name="失業対策事業費平均値テキスト"/>
        <xdr:cNvSpPr txBox="1"/>
      </xdr:nvSpPr>
      <xdr:spPr>
        <a:xfrm>
          <a:off x="16370300" y="100150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77" name="フローチャート: 判断 576"/>
        <xdr:cNvSpPr/>
      </xdr:nvSpPr>
      <xdr:spPr>
        <a:xfrm>
          <a:off x="162687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98878</xdr:rowOff>
    </xdr:from>
    <xdr:to>
      <xdr:col>81</xdr:col>
      <xdr:colOff>50800</xdr:colOff>
      <xdr:row>59</xdr:row>
      <xdr:rowOff>98878</xdr:rowOff>
    </xdr:to>
    <xdr:cxnSp macro="">
      <xdr:nvCxnSpPr>
        <xdr:cNvPr id="578" name="直線コネクタ 577"/>
        <xdr:cNvCxnSpPr/>
      </xdr:nvCxnSpPr>
      <xdr:spPr>
        <a:xfrm>
          <a:off x="14592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59</xdr:row>
      <xdr:rowOff>48078</xdr:rowOff>
    </xdr:from>
    <xdr:to>
      <xdr:col>81</xdr:col>
      <xdr:colOff>101600</xdr:colOff>
      <xdr:row>59</xdr:row>
      <xdr:rowOff>149678</xdr:rowOff>
    </xdr:to>
    <xdr:sp macro="" textlink="">
      <xdr:nvSpPr>
        <xdr:cNvPr id="579" name="フローチャート: 判断 578"/>
        <xdr:cNvSpPr/>
      </xdr:nvSpPr>
      <xdr:spPr>
        <a:xfrm>
          <a:off x="15430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140805</xdr:rowOff>
    </xdr:from>
    <xdr:ext cx="249299" cy="259045"/>
    <xdr:sp macro="" textlink="">
      <xdr:nvSpPr>
        <xdr:cNvPr id="580" name="テキスト ボックス 579"/>
        <xdr:cNvSpPr txBox="1"/>
      </xdr:nvSpPr>
      <xdr:spPr>
        <a:xfrm>
          <a:off x="15356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98878</xdr:rowOff>
    </xdr:from>
    <xdr:to>
      <xdr:col>76</xdr:col>
      <xdr:colOff>114300</xdr:colOff>
      <xdr:row>59</xdr:row>
      <xdr:rowOff>98878</xdr:rowOff>
    </xdr:to>
    <xdr:cxnSp macro="">
      <xdr:nvCxnSpPr>
        <xdr:cNvPr id="581" name="直線コネクタ 580"/>
        <xdr:cNvCxnSpPr/>
      </xdr:nvCxnSpPr>
      <xdr:spPr>
        <a:xfrm>
          <a:off x="13703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41221</xdr:rowOff>
    </xdr:from>
    <xdr:to>
      <xdr:col>76</xdr:col>
      <xdr:colOff>165100</xdr:colOff>
      <xdr:row>59</xdr:row>
      <xdr:rowOff>142821</xdr:rowOff>
    </xdr:to>
    <xdr:sp macro="" textlink="">
      <xdr:nvSpPr>
        <xdr:cNvPr id="582" name="フローチャート: 判断 581"/>
        <xdr:cNvSpPr/>
      </xdr:nvSpPr>
      <xdr:spPr>
        <a:xfrm>
          <a:off x="14541500" y="1015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159348</xdr:rowOff>
    </xdr:from>
    <xdr:ext cx="313932" cy="259045"/>
    <xdr:sp macro="" textlink="">
      <xdr:nvSpPr>
        <xdr:cNvPr id="583" name="テキスト ボックス 582"/>
        <xdr:cNvSpPr txBox="1"/>
      </xdr:nvSpPr>
      <xdr:spPr>
        <a:xfrm>
          <a:off x="14435333" y="9931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98878</xdr:rowOff>
    </xdr:from>
    <xdr:to>
      <xdr:col>71</xdr:col>
      <xdr:colOff>177800</xdr:colOff>
      <xdr:row>59</xdr:row>
      <xdr:rowOff>98878</xdr:rowOff>
    </xdr:to>
    <xdr:cxnSp macro="">
      <xdr:nvCxnSpPr>
        <xdr:cNvPr id="584" name="直線コネクタ 583"/>
        <xdr:cNvCxnSpPr/>
      </xdr:nvCxnSpPr>
      <xdr:spPr>
        <a:xfrm>
          <a:off x="1281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17054</xdr:rowOff>
    </xdr:from>
    <xdr:to>
      <xdr:col>72</xdr:col>
      <xdr:colOff>38100</xdr:colOff>
      <xdr:row>59</xdr:row>
      <xdr:rowOff>118654</xdr:rowOff>
    </xdr:to>
    <xdr:sp macro="" textlink="">
      <xdr:nvSpPr>
        <xdr:cNvPr id="585" name="フローチャート: 判断 584"/>
        <xdr:cNvSpPr/>
      </xdr:nvSpPr>
      <xdr:spPr>
        <a:xfrm>
          <a:off x="13652500" y="10132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57</xdr:row>
      <xdr:rowOff>135181</xdr:rowOff>
    </xdr:from>
    <xdr:ext cx="313932" cy="259045"/>
    <xdr:sp macro="" textlink="">
      <xdr:nvSpPr>
        <xdr:cNvPr id="586" name="テキスト ボックス 585"/>
        <xdr:cNvSpPr txBox="1"/>
      </xdr:nvSpPr>
      <xdr:spPr>
        <a:xfrm>
          <a:off x="13546333" y="9907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587" name="フローチャート: 判断 586"/>
        <xdr:cNvSpPr/>
      </xdr:nvSpPr>
      <xdr:spPr>
        <a:xfrm>
          <a:off x="12763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140805</xdr:rowOff>
    </xdr:from>
    <xdr:ext cx="249299" cy="259045"/>
    <xdr:sp macro="" textlink="">
      <xdr:nvSpPr>
        <xdr:cNvPr id="588" name="テキスト ボックス 587"/>
        <xdr:cNvSpPr txBox="1"/>
      </xdr:nvSpPr>
      <xdr:spPr>
        <a:xfrm>
          <a:off x="1268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48078</xdr:rowOff>
    </xdr:from>
    <xdr:to>
      <xdr:col>85</xdr:col>
      <xdr:colOff>177800</xdr:colOff>
      <xdr:row>59</xdr:row>
      <xdr:rowOff>149678</xdr:rowOff>
    </xdr:to>
    <xdr:sp macro="" textlink="">
      <xdr:nvSpPr>
        <xdr:cNvPr id="594" name="楕円 593"/>
        <xdr:cNvSpPr/>
      </xdr:nvSpPr>
      <xdr:spPr>
        <a:xfrm>
          <a:off x="16268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59</xdr:row>
      <xdr:rowOff>26505</xdr:rowOff>
    </xdr:from>
    <xdr:ext cx="249299" cy="259045"/>
    <xdr:sp macro="" textlink="">
      <xdr:nvSpPr>
        <xdr:cNvPr id="595" name="失業対策事業費該当値テキスト"/>
        <xdr:cNvSpPr txBox="1"/>
      </xdr:nvSpPr>
      <xdr:spPr>
        <a:xfrm>
          <a:off x="16370300" y="101420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48078</xdr:rowOff>
    </xdr:from>
    <xdr:to>
      <xdr:col>81</xdr:col>
      <xdr:colOff>101600</xdr:colOff>
      <xdr:row>59</xdr:row>
      <xdr:rowOff>149678</xdr:rowOff>
    </xdr:to>
    <xdr:sp macro="" textlink="">
      <xdr:nvSpPr>
        <xdr:cNvPr id="596" name="楕円 595"/>
        <xdr:cNvSpPr/>
      </xdr:nvSpPr>
      <xdr:spPr>
        <a:xfrm>
          <a:off x="15430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166205</xdr:rowOff>
    </xdr:from>
    <xdr:ext cx="249299" cy="259045"/>
    <xdr:sp macro="" textlink="">
      <xdr:nvSpPr>
        <xdr:cNvPr id="597" name="テキスト ボックス 596"/>
        <xdr:cNvSpPr txBox="1"/>
      </xdr:nvSpPr>
      <xdr:spPr>
        <a:xfrm>
          <a:off x="15356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59</xdr:row>
      <xdr:rowOff>48078</xdr:rowOff>
    </xdr:from>
    <xdr:to>
      <xdr:col>76</xdr:col>
      <xdr:colOff>165100</xdr:colOff>
      <xdr:row>59</xdr:row>
      <xdr:rowOff>149678</xdr:rowOff>
    </xdr:to>
    <xdr:sp macro="" textlink="">
      <xdr:nvSpPr>
        <xdr:cNvPr id="598" name="楕円 597"/>
        <xdr:cNvSpPr/>
      </xdr:nvSpPr>
      <xdr:spPr>
        <a:xfrm>
          <a:off x="14541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140805</xdr:rowOff>
    </xdr:from>
    <xdr:ext cx="249299" cy="259045"/>
    <xdr:sp macro="" textlink="">
      <xdr:nvSpPr>
        <xdr:cNvPr id="599" name="テキスト ボックス 598"/>
        <xdr:cNvSpPr txBox="1"/>
      </xdr:nvSpPr>
      <xdr:spPr>
        <a:xfrm>
          <a:off x="14467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48078</xdr:rowOff>
    </xdr:from>
    <xdr:to>
      <xdr:col>72</xdr:col>
      <xdr:colOff>38100</xdr:colOff>
      <xdr:row>59</xdr:row>
      <xdr:rowOff>149678</xdr:rowOff>
    </xdr:to>
    <xdr:sp macro="" textlink="">
      <xdr:nvSpPr>
        <xdr:cNvPr id="600" name="楕円 599"/>
        <xdr:cNvSpPr/>
      </xdr:nvSpPr>
      <xdr:spPr>
        <a:xfrm>
          <a:off x="1365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140805</xdr:rowOff>
    </xdr:from>
    <xdr:ext cx="249299" cy="259045"/>
    <xdr:sp macro="" textlink="">
      <xdr:nvSpPr>
        <xdr:cNvPr id="601" name="テキスト ボックス 600"/>
        <xdr:cNvSpPr txBox="1"/>
      </xdr:nvSpPr>
      <xdr:spPr>
        <a:xfrm>
          <a:off x="1357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59</xdr:row>
      <xdr:rowOff>48078</xdr:rowOff>
    </xdr:from>
    <xdr:to>
      <xdr:col>67</xdr:col>
      <xdr:colOff>101600</xdr:colOff>
      <xdr:row>59</xdr:row>
      <xdr:rowOff>149678</xdr:rowOff>
    </xdr:to>
    <xdr:sp macro="" textlink="">
      <xdr:nvSpPr>
        <xdr:cNvPr id="602" name="楕円 601"/>
        <xdr:cNvSpPr/>
      </xdr:nvSpPr>
      <xdr:spPr>
        <a:xfrm>
          <a:off x="1276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166205</xdr:rowOff>
    </xdr:from>
    <xdr:ext cx="249299" cy="259045"/>
    <xdr:sp macro="" textlink="">
      <xdr:nvSpPr>
        <xdr:cNvPr id="603" name="テキスト ボックス 602"/>
        <xdr:cNvSpPr txBox="1"/>
      </xdr:nvSpPr>
      <xdr:spPr>
        <a:xfrm>
          <a:off x="12689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21619</xdr:rowOff>
    </xdr:from>
    <xdr:to>
      <xdr:col>85</xdr:col>
      <xdr:colOff>126364</xdr:colOff>
      <xdr:row>79</xdr:row>
      <xdr:rowOff>44450</xdr:rowOff>
    </xdr:to>
    <xdr:cxnSp macro="">
      <xdr:nvCxnSpPr>
        <xdr:cNvPr id="627" name="直線コネクタ 626"/>
        <xdr:cNvCxnSpPr/>
      </xdr:nvCxnSpPr>
      <xdr:spPr>
        <a:xfrm flipV="1">
          <a:off x="16317595" y="12194569"/>
          <a:ext cx="1269" cy="1394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8" name="公債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139746</xdr:rowOff>
    </xdr:from>
    <xdr:ext cx="599010" cy="259045"/>
    <xdr:sp macro="" textlink="">
      <xdr:nvSpPr>
        <xdr:cNvPr id="630" name="公債費最大値テキスト"/>
        <xdr:cNvSpPr txBox="1"/>
      </xdr:nvSpPr>
      <xdr:spPr>
        <a:xfrm>
          <a:off x="16370300" y="11969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21619</xdr:rowOff>
    </xdr:from>
    <xdr:to>
      <xdr:col>86</xdr:col>
      <xdr:colOff>25400</xdr:colOff>
      <xdr:row>71</xdr:row>
      <xdr:rowOff>21619</xdr:rowOff>
    </xdr:to>
    <xdr:cxnSp macro="">
      <xdr:nvCxnSpPr>
        <xdr:cNvPr id="631" name="直線コネクタ 630"/>
        <xdr:cNvCxnSpPr/>
      </xdr:nvCxnSpPr>
      <xdr:spPr>
        <a:xfrm>
          <a:off x="16230600" y="12194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70917</xdr:rowOff>
    </xdr:from>
    <xdr:to>
      <xdr:col>85</xdr:col>
      <xdr:colOff>127000</xdr:colOff>
      <xdr:row>77</xdr:row>
      <xdr:rowOff>107829</xdr:rowOff>
    </xdr:to>
    <xdr:cxnSp macro="">
      <xdr:nvCxnSpPr>
        <xdr:cNvPr id="632" name="直線コネクタ 631"/>
        <xdr:cNvCxnSpPr/>
      </xdr:nvCxnSpPr>
      <xdr:spPr>
        <a:xfrm flipV="1">
          <a:off x="15481300" y="13272567"/>
          <a:ext cx="838200" cy="3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37389</xdr:rowOff>
    </xdr:from>
    <xdr:ext cx="599010" cy="259045"/>
    <xdr:sp macro="" textlink="">
      <xdr:nvSpPr>
        <xdr:cNvPr id="633" name="公債費平均値テキスト"/>
        <xdr:cNvSpPr txBox="1"/>
      </xdr:nvSpPr>
      <xdr:spPr>
        <a:xfrm>
          <a:off x="16370300" y="1323903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58962</xdr:rowOff>
    </xdr:from>
    <xdr:to>
      <xdr:col>85</xdr:col>
      <xdr:colOff>177800</xdr:colOff>
      <xdr:row>77</xdr:row>
      <xdr:rowOff>160562</xdr:rowOff>
    </xdr:to>
    <xdr:sp macro="" textlink="">
      <xdr:nvSpPr>
        <xdr:cNvPr id="634" name="フローチャート: 判断 633"/>
        <xdr:cNvSpPr/>
      </xdr:nvSpPr>
      <xdr:spPr>
        <a:xfrm>
          <a:off x="162687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89785</xdr:rowOff>
    </xdr:from>
    <xdr:to>
      <xdr:col>81</xdr:col>
      <xdr:colOff>50800</xdr:colOff>
      <xdr:row>77</xdr:row>
      <xdr:rowOff>107829</xdr:rowOff>
    </xdr:to>
    <xdr:cxnSp macro="">
      <xdr:nvCxnSpPr>
        <xdr:cNvPr id="635" name="直線コネクタ 634"/>
        <xdr:cNvCxnSpPr/>
      </xdr:nvCxnSpPr>
      <xdr:spPr>
        <a:xfrm>
          <a:off x="14592300" y="13291435"/>
          <a:ext cx="889000" cy="1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62850</xdr:rowOff>
    </xdr:from>
    <xdr:to>
      <xdr:col>81</xdr:col>
      <xdr:colOff>101600</xdr:colOff>
      <xdr:row>77</xdr:row>
      <xdr:rowOff>164450</xdr:rowOff>
    </xdr:to>
    <xdr:sp macro="" textlink="">
      <xdr:nvSpPr>
        <xdr:cNvPr id="636" name="フローチャート: 判断 635"/>
        <xdr:cNvSpPr/>
      </xdr:nvSpPr>
      <xdr:spPr>
        <a:xfrm>
          <a:off x="15430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155577</xdr:rowOff>
    </xdr:from>
    <xdr:ext cx="599010" cy="259045"/>
    <xdr:sp macro="" textlink="">
      <xdr:nvSpPr>
        <xdr:cNvPr id="637" name="テキスト ボックス 636"/>
        <xdr:cNvSpPr txBox="1"/>
      </xdr:nvSpPr>
      <xdr:spPr>
        <a:xfrm>
          <a:off x="15181795" y="1335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67819</xdr:rowOff>
    </xdr:from>
    <xdr:to>
      <xdr:col>76</xdr:col>
      <xdr:colOff>114300</xdr:colOff>
      <xdr:row>77</xdr:row>
      <xdr:rowOff>89785</xdr:rowOff>
    </xdr:to>
    <xdr:cxnSp macro="">
      <xdr:nvCxnSpPr>
        <xdr:cNvPr id="638" name="直線コネクタ 637"/>
        <xdr:cNvCxnSpPr/>
      </xdr:nvCxnSpPr>
      <xdr:spPr>
        <a:xfrm>
          <a:off x="13703300" y="13269469"/>
          <a:ext cx="889000" cy="2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53739</xdr:rowOff>
    </xdr:from>
    <xdr:to>
      <xdr:col>76</xdr:col>
      <xdr:colOff>165100</xdr:colOff>
      <xdr:row>77</xdr:row>
      <xdr:rowOff>155339</xdr:rowOff>
    </xdr:to>
    <xdr:sp macro="" textlink="">
      <xdr:nvSpPr>
        <xdr:cNvPr id="639" name="フローチャート: 判断 638"/>
        <xdr:cNvSpPr/>
      </xdr:nvSpPr>
      <xdr:spPr>
        <a:xfrm>
          <a:off x="145415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146466</xdr:rowOff>
    </xdr:from>
    <xdr:ext cx="599010" cy="259045"/>
    <xdr:sp macro="" textlink="">
      <xdr:nvSpPr>
        <xdr:cNvPr id="640" name="テキスト ボックス 639"/>
        <xdr:cNvSpPr txBox="1"/>
      </xdr:nvSpPr>
      <xdr:spPr>
        <a:xfrm>
          <a:off x="14292795" y="13348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67819</xdr:rowOff>
    </xdr:from>
    <xdr:to>
      <xdr:col>71</xdr:col>
      <xdr:colOff>177800</xdr:colOff>
      <xdr:row>77</xdr:row>
      <xdr:rowOff>99625</xdr:rowOff>
    </xdr:to>
    <xdr:cxnSp macro="">
      <xdr:nvCxnSpPr>
        <xdr:cNvPr id="641" name="直線コネクタ 640"/>
        <xdr:cNvCxnSpPr/>
      </xdr:nvCxnSpPr>
      <xdr:spPr>
        <a:xfrm flipV="1">
          <a:off x="12814300" y="13269469"/>
          <a:ext cx="889000" cy="3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58052</xdr:rowOff>
    </xdr:from>
    <xdr:to>
      <xdr:col>72</xdr:col>
      <xdr:colOff>38100</xdr:colOff>
      <xdr:row>77</xdr:row>
      <xdr:rowOff>159652</xdr:rowOff>
    </xdr:to>
    <xdr:sp macro="" textlink="">
      <xdr:nvSpPr>
        <xdr:cNvPr id="642" name="フローチャート: 判断 641"/>
        <xdr:cNvSpPr/>
      </xdr:nvSpPr>
      <xdr:spPr>
        <a:xfrm>
          <a:off x="13652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150779</xdr:rowOff>
    </xdr:from>
    <xdr:ext cx="599010" cy="259045"/>
    <xdr:sp macro="" textlink="">
      <xdr:nvSpPr>
        <xdr:cNvPr id="643" name="テキスト ボックス 642"/>
        <xdr:cNvSpPr txBox="1"/>
      </xdr:nvSpPr>
      <xdr:spPr>
        <a:xfrm>
          <a:off x="13403795" y="13352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122913</xdr:rowOff>
    </xdr:from>
    <xdr:to>
      <xdr:col>67</xdr:col>
      <xdr:colOff>101600</xdr:colOff>
      <xdr:row>78</xdr:row>
      <xdr:rowOff>53063</xdr:rowOff>
    </xdr:to>
    <xdr:sp macro="" textlink="">
      <xdr:nvSpPr>
        <xdr:cNvPr id="644" name="フローチャート: 判断 643"/>
        <xdr:cNvSpPr/>
      </xdr:nvSpPr>
      <xdr:spPr>
        <a:xfrm>
          <a:off x="12763500" y="1332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78</xdr:row>
      <xdr:rowOff>44190</xdr:rowOff>
    </xdr:from>
    <xdr:ext cx="599010" cy="259045"/>
    <xdr:sp macro="" textlink="">
      <xdr:nvSpPr>
        <xdr:cNvPr id="645" name="テキスト ボックス 644"/>
        <xdr:cNvSpPr txBox="1"/>
      </xdr:nvSpPr>
      <xdr:spPr>
        <a:xfrm>
          <a:off x="12514795" y="13417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20117</xdr:rowOff>
    </xdr:from>
    <xdr:to>
      <xdr:col>85</xdr:col>
      <xdr:colOff>177800</xdr:colOff>
      <xdr:row>77</xdr:row>
      <xdr:rowOff>121717</xdr:rowOff>
    </xdr:to>
    <xdr:sp macro="" textlink="">
      <xdr:nvSpPr>
        <xdr:cNvPr id="651" name="楕円 650"/>
        <xdr:cNvSpPr/>
      </xdr:nvSpPr>
      <xdr:spPr>
        <a:xfrm>
          <a:off x="16268700" y="1322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42994</xdr:rowOff>
    </xdr:from>
    <xdr:ext cx="599010" cy="259045"/>
    <xdr:sp macro="" textlink="">
      <xdr:nvSpPr>
        <xdr:cNvPr id="652" name="公債費該当値テキスト"/>
        <xdr:cNvSpPr txBox="1"/>
      </xdr:nvSpPr>
      <xdr:spPr>
        <a:xfrm>
          <a:off x="16370300" y="13073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57029</xdr:rowOff>
    </xdr:from>
    <xdr:to>
      <xdr:col>81</xdr:col>
      <xdr:colOff>101600</xdr:colOff>
      <xdr:row>77</xdr:row>
      <xdr:rowOff>158629</xdr:rowOff>
    </xdr:to>
    <xdr:sp macro="" textlink="">
      <xdr:nvSpPr>
        <xdr:cNvPr id="653" name="楕円 652"/>
        <xdr:cNvSpPr/>
      </xdr:nvSpPr>
      <xdr:spPr>
        <a:xfrm>
          <a:off x="15430500" y="1325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3706</xdr:rowOff>
    </xdr:from>
    <xdr:ext cx="599010" cy="259045"/>
    <xdr:sp macro="" textlink="">
      <xdr:nvSpPr>
        <xdr:cNvPr id="654" name="テキスト ボックス 653"/>
        <xdr:cNvSpPr txBox="1"/>
      </xdr:nvSpPr>
      <xdr:spPr>
        <a:xfrm>
          <a:off x="15181795" y="13033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38985</xdr:rowOff>
    </xdr:from>
    <xdr:to>
      <xdr:col>76</xdr:col>
      <xdr:colOff>165100</xdr:colOff>
      <xdr:row>77</xdr:row>
      <xdr:rowOff>140585</xdr:rowOff>
    </xdr:to>
    <xdr:sp macro="" textlink="">
      <xdr:nvSpPr>
        <xdr:cNvPr id="655" name="楕円 654"/>
        <xdr:cNvSpPr/>
      </xdr:nvSpPr>
      <xdr:spPr>
        <a:xfrm>
          <a:off x="14541500" y="1324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157112</xdr:rowOff>
    </xdr:from>
    <xdr:ext cx="599010" cy="259045"/>
    <xdr:sp macro="" textlink="">
      <xdr:nvSpPr>
        <xdr:cNvPr id="656" name="テキスト ボックス 655"/>
        <xdr:cNvSpPr txBox="1"/>
      </xdr:nvSpPr>
      <xdr:spPr>
        <a:xfrm>
          <a:off x="14292795" y="13015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17019</xdr:rowOff>
    </xdr:from>
    <xdr:to>
      <xdr:col>72</xdr:col>
      <xdr:colOff>38100</xdr:colOff>
      <xdr:row>77</xdr:row>
      <xdr:rowOff>118619</xdr:rowOff>
    </xdr:to>
    <xdr:sp macro="" textlink="">
      <xdr:nvSpPr>
        <xdr:cNvPr id="657" name="楕円 656"/>
        <xdr:cNvSpPr/>
      </xdr:nvSpPr>
      <xdr:spPr>
        <a:xfrm>
          <a:off x="13652500" y="1321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135146</xdr:rowOff>
    </xdr:from>
    <xdr:ext cx="599010" cy="259045"/>
    <xdr:sp macro="" textlink="">
      <xdr:nvSpPr>
        <xdr:cNvPr id="658" name="テキスト ボックス 657"/>
        <xdr:cNvSpPr txBox="1"/>
      </xdr:nvSpPr>
      <xdr:spPr>
        <a:xfrm>
          <a:off x="13403795" y="12993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48825</xdr:rowOff>
    </xdr:from>
    <xdr:to>
      <xdr:col>67</xdr:col>
      <xdr:colOff>101600</xdr:colOff>
      <xdr:row>77</xdr:row>
      <xdr:rowOff>150425</xdr:rowOff>
    </xdr:to>
    <xdr:sp macro="" textlink="">
      <xdr:nvSpPr>
        <xdr:cNvPr id="659" name="楕円 658"/>
        <xdr:cNvSpPr/>
      </xdr:nvSpPr>
      <xdr:spPr>
        <a:xfrm>
          <a:off x="12763500" y="1325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166952</xdr:rowOff>
    </xdr:from>
    <xdr:ext cx="599010" cy="259045"/>
    <xdr:sp macro="" textlink="">
      <xdr:nvSpPr>
        <xdr:cNvPr id="660" name="テキスト ボックス 659"/>
        <xdr:cNvSpPr txBox="1"/>
      </xdr:nvSpPr>
      <xdr:spPr>
        <a:xfrm>
          <a:off x="12514795" y="1302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95</xdr:row>
      <xdr:rowOff>54627</xdr:rowOff>
    </xdr:from>
    <xdr:ext cx="685572" cy="259045"/>
    <xdr:sp macro="" textlink="">
      <xdr:nvSpPr>
        <xdr:cNvPr id="674" name="テキスト ボックス 673"/>
        <xdr:cNvSpPr txBox="1"/>
      </xdr:nvSpPr>
      <xdr:spPr>
        <a:xfrm>
          <a:off x="11760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76" name="テキスト ボックス 675"/>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78" name="テキスト ボックス 677"/>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738</xdr:rowOff>
    </xdr:from>
    <xdr:to>
      <xdr:col>85</xdr:col>
      <xdr:colOff>126364</xdr:colOff>
      <xdr:row>98</xdr:row>
      <xdr:rowOff>139700</xdr:rowOff>
    </xdr:to>
    <xdr:cxnSp macro="">
      <xdr:nvCxnSpPr>
        <xdr:cNvPr id="682" name="直線コネクタ 681"/>
        <xdr:cNvCxnSpPr/>
      </xdr:nvCxnSpPr>
      <xdr:spPr>
        <a:xfrm flipV="1">
          <a:off x="16317595" y="15774138"/>
          <a:ext cx="1269" cy="1167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163471</xdr:rowOff>
    </xdr:from>
    <xdr:ext cx="249299" cy="259045"/>
    <xdr:sp macro="" textlink="">
      <xdr:nvSpPr>
        <xdr:cNvPr id="683" name="積立金最小値テキスト"/>
        <xdr:cNvSpPr txBox="1"/>
      </xdr:nvSpPr>
      <xdr:spPr>
        <a:xfrm>
          <a:off x="16370300" y="169655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139700</xdr:rowOff>
    </xdr:from>
    <xdr:to>
      <xdr:col>86</xdr:col>
      <xdr:colOff>25400</xdr:colOff>
      <xdr:row>98</xdr:row>
      <xdr:rowOff>139700</xdr:rowOff>
    </xdr:to>
    <xdr:cxnSp macro="">
      <xdr:nvCxnSpPr>
        <xdr:cNvPr id="684" name="直線コネクタ 683"/>
        <xdr:cNvCxnSpPr/>
      </xdr:nvCxnSpPr>
      <xdr:spPr>
        <a:xfrm>
          <a:off x="16230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118865</xdr:rowOff>
    </xdr:from>
    <xdr:ext cx="690189" cy="259045"/>
    <xdr:sp macro="" textlink="">
      <xdr:nvSpPr>
        <xdr:cNvPr id="685" name="積立金最大値テキスト"/>
        <xdr:cNvSpPr txBox="1"/>
      </xdr:nvSpPr>
      <xdr:spPr>
        <a:xfrm>
          <a:off x="16370300" y="155493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738</xdr:rowOff>
    </xdr:from>
    <xdr:to>
      <xdr:col>86</xdr:col>
      <xdr:colOff>25400</xdr:colOff>
      <xdr:row>92</xdr:row>
      <xdr:rowOff>738</xdr:rowOff>
    </xdr:to>
    <xdr:cxnSp macro="">
      <xdr:nvCxnSpPr>
        <xdr:cNvPr id="686" name="直線コネクタ 685"/>
        <xdr:cNvCxnSpPr/>
      </xdr:nvCxnSpPr>
      <xdr:spPr>
        <a:xfrm>
          <a:off x="16230600" y="15774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69453</xdr:rowOff>
    </xdr:from>
    <xdr:to>
      <xdr:col>85</xdr:col>
      <xdr:colOff>127000</xdr:colOff>
      <xdr:row>98</xdr:row>
      <xdr:rowOff>120591</xdr:rowOff>
    </xdr:to>
    <xdr:cxnSp macro="">
      <xdr:nvCxnSpPr>
        <xdr:cNvPr id="687" name="直線コネクタ 686"/>
        <xdr:cNvCxnSpPr/>
      </xdr:nvCxnSpPr>
      <xdr:spPr>
        <a:xfrm>
          <a:off x="15481300" y="16871553"/>
          <a:ext cx="838200" cy="5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80922</xdr:rowOff>
    </xdr:from>
    <xdr:ext cx="534377" cy="259045"/>
    <xdr:sp macro="" textlink="">
      <xdr:nvSpPr>
        <xdr:cNvPr id="688" name="積立金平均値テキスト"/>
        <xdr:cNvSpPr txBox="1"/>
      </xdr:nvSpPr>
      <xdr:spPr>
        <a:xfrm>
          <a:off x="16370300" y="167115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58045</xdr:rowOff>
    </xdr:from>
    <xdr:to>
      <xdr:col>85</xdr:col>
      <xdr:colOff>177800</xdr:colOff>
      <xdr:row>98</xdr:row>
      <xdr:rowOff>159645</xdr:rowOff>
    </xdr:to>
    <xdr:sp macro="" textlink="">
      <xdr:nvSpPr>
        <xdr:cNvPr id="689" name="フローチャート: 判断 688"/>
        <xdr:cNvSpPr/>
      </xdr:nvSpPr>
      <xdr:spPr>
        <a:xfrm>
          <a:off x="16268700" y="1686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69453</xdr:rowOff>
    </xdr:from>
    <xdr:to>
      <xdr:col>81</xdr:col>
      <xdr:colOff>50800</xdr:colOff>
      <xdr:row>98</xdr:row>
      <xdr:rowOff>101515</xdr:rowOff>
    </xdr:to>
    <xdr:cxnSp macro="">
      <xdr:nvCxnSpPr>
        <xdr:cNvPr id="690" name="直線コネクタ 689"/>
        <xdr:cNvCxnSpPr/>
      </xdr:nvCxnSpPr>
      <xdr:spPr>
        <a:xfrm flipV="1">
          <a:off x="14592300" y="16871553"/>
          <a:ext cx="889000" cy="3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56229</xdr:rowOff>
    </xdr:from>
    <xdr:to>
      <xdr:col>81</xdr:col>
      <xdr:colOff>101600</xdr:colOff>
      <xdr:row>98</xdr:row>
      <xdr:rowOff>157829</xdr:rowOff>
    </xdr:to>
    <xdr:sp macro="" textlink="">
      <xdr:nvSpPr>
        <xdr:cNvPr id="691" name="フローチャート: 判断 690"/>
        <xdr:cNvSpPr/>
      </xdr:nvSpPr>
      <xdr:spPr>
        <a:xfrm>
          <a:off x="15430500" y="1685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148956</xdr:rowOff>
    </xdr:from>
    <xdr:ext cx="534377" cy="259045"/>
    <xdr:sp macro="" textlink="">
      <xdr:nvSpPr>
        <xdr:cNvPr id="692" name="テキスト ボックス 691"/>
        <xdr:cNvSpPr txBox="1"/>
      </xdr:nvSpPr>
      <xdr:spPr>
        <a:xfrm>
          <a:off x="15214111" y="1695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101515</xdr:rowOff>
    </xdr:from>
    <xdr:to>
      <xdr:col>76</xdr:col>
      <xdr:colOff>114300</xdr:colOff>
      <xdr:row>98</xdr:row>
      <xdr:rowOff>137584</xdr:rowOff>
    </xdr:to>
    <xdr:cxnSp macro="">
      <xdr:nvCxnSpPr>
        <xdr:cNvPr id="693" name="直線コネクタ 692"/>
        <xdr:cNvCxnSpPr/>
      </xdr:nvCxnSpPr>
      <xdr:spPr>
        <a:xfrm flipV="1">
          <a:off x="13703300" y="16903615"/>
          <a:ext cx="889000" cy="3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51739</xdr:rowOff>
    </xdr:from>
    <xdr:to>
      <xdr:col>76</xdr:col>
      <xdr:colOff>165100</xdr:colOff>
      <xdr:row>98</xdr:row>
      <xdr:rowOff>153339</xdr:rowOff>
    </xdr:to>
    <xdr:sp macro="" textlink="">
      <xdr:nvSpPr>
        <xdr:cNvPr id="694" name="フローチャート: 判断 693"/>
        <xdr:cNvSpPr/>
      </xdr:nvSpPr>
      <xdr:spPr>
        <a:xfrm>
          <a:off x="14541500" y="168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144466</xdr:rowOff>
    </xdr:from>
    <xdr:ext cx="534377" cy="259045"/>
    <xdr:sp macro="" textlink="">
      <xdr:nvSpPr>
        <xdr:cNvPr id="695" name="テキスト ボックス 694"/>
        <xdr:cNvSpPr txBox="1"/>
      </xdr:nvSpPr>
      <xdr:spPr>
        <a:xfrm>
          <a:off x="14325111" y="1694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137584</xdr:rowOff>
    </xdr:from>
    <xdr:to>
      <xdr:col>71</xdr:col>
      <xdr:colOff>177800</xdr:colOff>
      <xdr:row>98</xdr:row>
      <xdr:rowOff>138776</xdr:rowOff>
    </xdr:to>
    <xdr:cxnSp macro="">
      <xdr:nvCxnSpPr>
        <xdr:cNvPr id="696" name="直線コネクタ 695"/>
        <xdr:cNvCxnSpPr/>
      </xdr:nvCxnSpPr>
      <xdr:spPr>
        <a:xfrm flipV="1">
          <a:off x="12814300" y="16939684"/>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56291</xdr:rowOff>
    </xdr:from>
    <xdr:to>
      <xdr:col>72</xdr:col>
      <xdr:colOff>38100</xdr:colOff>
      <xdr:row>98</xdr:row>
      <xdr:rowOff>157891</xdr:rowOff>
    </xdr:to>
    <xdr:sp macro="" textlink="">
      <xdr:nvSpPr>
        <xdr:cNvPr id="697" name="フローチャート: 判断 696"/>
        <xdr:cNvSpPr/>
      </xdr:nvSpPr>
      <xdr:spPr>
        <a:xfrm>
          <a:off x="13652500" y="16858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2968</xdr:rowOff>
    </xdr:from>
    <xdr:ext cx="534377" cy="259045"/>
    <xdr:sp macro="" textlink="">
      <xdr:nvSpPr>
        <xdr:cNvPr id="698" name="テキスト ボックス 697"/>
        <xdr:cNvSpPr txBox="1"/>
      </xdr:nvSpPr>
      <xdr:spPr>
        <a:xfrm>
          <a:off x="13436111" y="1663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51938</xdr:rowOff>
    </xdr:from>
    <xdr:to>
      <xdr:col>67</xdr:col>
      <xdr:colOff>101600</xdr:colOff>
      <xdr:row>98</xdr:row>
      <xdr:rowOff>153538</xdr:rowOff>
    </xdr:to>
    <xdr:sp macro="" textlink="">
      <xdr:nvSpPr>
        <xdr:cNvPr id="699" name="フローチャート: 判断 698"/>
        <xdr:cNvSpPr/>
      </xdr:nvSpPr>
      <xdr:spPr>
        <a:xfrm>
          <a:off x="12763500" y="16854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170065</xdr:rowOff>
    </xdr:from>
    <xdr:ext cx="534377" cy="259045"/>
    <xdr:sp macro="" textlink="">
      <xdr:nvSpPr>
        <xdr:cNvPr id="700" name="テキスト ボックス 699"/>
        <xdr:cNvSpPr txBox="1"/>
      </xdr:nvSpPr>
      <xdr:spPr>
        <a:xfrm>
          <a:off x="12547111" y="1662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69791</xdr:rowOff>
    </xdr:from>
    <xdr:to>
      <xdr:col>85</xdr:col>
      <xdr:colOff>177800</xdr:colOff>
      <xdr:row>98</xdr:row>
      <xdr:rowOff>171391</xdr:rowOff>
    </xdr:to>
    <xdr:sp macro="" textlink="">
      <xdr:nvSpPr>
        <xdr:cNvPr id="706" name="楕円 705"/>
        <xdr:cNvSpPr/>
      </xdr:nvSpPr>
      <xdr:spPr>
        <a:xfrm>
          <a:off x="16268700" y="1687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36471</xdr:rowOff>
    </xdr:from>
    <xdr:ext cx="534377" cy="259045"/>
    <xdr:sp macro="" textlink="">
      <xdr:nvSpPr>
        <xdr:cNvPr id="707" name="積立金該当値テキスト"/>
        <xdr:cNvSpPr txBox="1"/>
      </xdr:nvSpPr>
      <xdr:spPr>
        <a:xfrm>
          <a:off x="16370300" y="1683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18653</xdr:rowOff>
    </xdr:from>
    <xdr:to>
      <xdr:col>81</xdr:col>
      <xdr:colOff>101600</xdr:colOff>
      <xdr:row>98</xdr:row>
      <xdr:rowOff>120253</xdr:rowOff>
    </xdr:to>
    <xdr:sp macro="" textlink="">
      <xdr:nvSpPr>
        <xdr:cNvPr id="708" name="楕円 707"/>
        <xdr:cNvSpPr/>
      </xdr:nvSpPr>
      <xdr:spPr>
        <a:xfrm>
          <a:off x="15430500" y="1682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136780</xdr:rowOff>
    </xdr:from>
    <xdr:ext cx="599010" cy="259045"/>
    <xdr:sp macro="" textlink="">
      <xdr:nvSpPr>
        <xdr:cNvPr id="709" name="テキスト ボックス 708"/>
        <xdr:cNvSpPr txBox="1"/>
      </xdr:nvSpPr>
      <xdr:spPr>
        <a:xfrm>
          <a:off x="15181795" y="1659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50715</xdr:rowOff>
    </xdr:from>
    <xdr:to>
      <xdr:col>76</xdr:col>
      <xdr:colOff>165100</xdr:colOff>
      <xdr:row>98</xdr:row>
      <xdr:rowOff>152315</xdr:rowOff>
    </xdr:to>
    <xdr:sp macro="" textlink="">
      <xdr:nvSpPr>
        <xdr:cNvPr id="710" name="楕円 709"/>
        <xdr:cNvSpPr/>
      </xdr:nvSpPr>
      <xdr:spPr>
        <a:xfrm>
          <a:off x="14541500" y="1685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168842</xdr:rowOff>
    </xdr:from>
    <xdr:ext cx="534377" cy="259045"/>
    <xdr:sp macro="" textlink="">
      <xdr:nvSpPr>
        <xdr:cNvPr id="711" name="テキスト ボックス 710"/>
        <xdr:cNvSpPr txBox="1"/>
      </xdr:nvSpPr>
      <xdr:spPr>
        <a:xfrm>
          <a:off x="14325111" y="1662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86784</xdr:rowOff>
    </xdr:from>
    <xdr:to>
      <xdr:col>72</xdr:col>
      <xdr:colOff>38100</xdr:colOff>
      <xdr:row>99</xdr:row>
      <xdr:rowOff>16934</xdr:rowOff>
    </xdr:to>
    <xdr:sp macro="" textlink="">
      <xdr:nvSpPr>
        <xdr:cNvPr id="712" name="楕円 711"/>
        <xdr:cNvSpPr/>
      </xdr:nvSpPr>
      <xdr:spPr>
        <a:xfrm>
          <a:off x="13652500" y="16888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8061</xdr:rowOff>
    </xdr:from>
    <xdr:ext cx="469744" cy="259045"/>
    <xdr:sp macro="" textlink="">
      <xdr:nvSpPr>
        <xdr:cNvPr id="713" name="テキスト ボックス 712"/>
        <xdr:cNvSpPr txBox="1"/>
      </xdr:nvSpPr>
      <xdr:spPr>
        <a:xfrm>
          <a:off x="13468428" y="16981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87976</xdr:rowOff>
    </xdr:from>
    <xdr:to>
      <xdr:col>67</xdr:col>
      <xdr:colOff>101600</xdr:colOff>
      <xdr:row>99</xdr:row>
      <xdr:rowOff>18126</xdr:rowOff>
    </xdr:to>
    <xdr:sp macro="" textlink="">
      <xdr:nvSpPr>
        <xdr:cNvPr id="714" name="楕円 713"/>
        <xdr:cNvSpPr/>
      </xdr:nvSpPr>
      <xdr:spPr>
        <a:xfrm>
          <a:off x="12763500" y="16890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9253</xdr:rowOff>
    </xdr:from>
    <xdr:ext cx="469744" cy="259045"/>
    <xdr:sp macro="" textlink="">
      <xdr:nvSpPr>
        <xdr:cNvPr id="715" name="テキスト ボックス 714"/>
        <xdr:cNvSpPr txBox="1"/>
      </xdr:nvSpPr>
      <xdr:spPr>
        <a:xfrm>
          <a:off x="12579428" y="1698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9" name="テキスト ボックス 728"/>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1" name="テキスト ボックス 730"/>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3" name="テキスト ボックス 732"/>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7" name="テキスト ボックス 736"/>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28296</xdr:rowOff>
    </xdr:from>
    <xdr:to>
      <xdr:col>116</xdr:col>
      <xdr:colOff>62864</xdr:colOff>
      <xdr:row>39</xdr:row>
      <xdr:rowOff>44450</xdr:rowOff>
    </xdr:to>
    <xdr:cxnSp macro="">
      <xdr:nvCxnSpPr>
        <xdr:cNvPr id="739" name="直線コネクタ 738"/>
        <xdr:cNvCxnSpPr/>
      </xdr:nvCxnSpPr>
      <xdr:spPr>
        <a:xfrm flipV="1">
          <a:off x="22159595" y="5343246"/>
          <a:ext cx="1269" cy="1387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78598</xdr:rowOff>
    </xdr:from>
    <xdr:ext cx="249299" cy="259045"/>
    <xdr:sp macro="" textlink="">
      <xdr:nvSpPr>
        <xdr:cNvPr id="740" name="投資及び出資金最小値テキスト"/>
        <xdr:cNvSpPr txBox="1"/>
      </xdr:nvSpPr>
      <xdr:spPr>
        <a:xfrm>
          <a:off x="22212300" y="6765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146423</xdr:rowOff>
    </xdr:from>
    <xdr:ext cx="534377" cy="259045"/>
    <xdr:sp macro="" textlink="">
      <xdr:nvSpPr>
        <xdr:cNvPr id="742" name="投資及び出資金最大値テキスト"/>
        <xdr:cNvSpPr txBox="1"/>
      </xdr:nvSpPr>
      <xdr:spPr>
        <a:xfrm>
          <a:off x="22212300" y="511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28296</xdr:rowOff>
    </xdr:from>
    <xdr:to>
      <xdr:col>116</xdr:col>
      <xdr:colOff>152400</xdr:colOff>
      <xdr:row>31</xdr:row>
      <xdr:rowOff>28296</xdr:rowOff>
    </xdr:to>
    <xdr:cxnSp macro="">
      <xdr:nvCxnSpPr>
        <xdr:cNvPr id="743" name="直線コネクタ 742"/>
        <xdr:cNvCxnSpPr/>
      </xdr:nvCxnSpPr>
      <xdr:spPr>
        <a:xfrm>
          <a:off x="22072600" y="534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167498</xdr:rowOff>
    </xdr:from>
    <xdr:ext cx="469744" cy="259045"/>
    <xdr:sp macro="" textlink="">
      <xdr:nvSpPr>
        <xdr:cNvPr id="745" name="投資及び出資金平均値テキスト"/>
        <xdr:cNvSpPr txBox="1"/>
      </xdr:nvSpPr>
      <xdr:spPr>
        <a:xfrm>
          <a:off x="22212300" y="65111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144621</xdr:rowOff>
    </xdr:from>
    <xdr:to>
      <xdr:col>116</xdr:col>
      <xdr:colOff>114300</xdr:colOff>
      <xdr:row>39</xdr:row>
      <xdr:rowOff>74771</xdr:rowOff>
    </xdr:to>
    <xdr:sp macro="" textlink="">
      <xdr:nvSpPr>
        <xdr:cNvPr id="746" name="フローチャート: 判断 745"/>
        <xdr:cNvSpPr/>
      </xdr:nvSpPr>
      <xdr:spPr>
        <a:xfrm>
          <a:off x="221107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140316</xdr:rowOff>
    </xdr:from>
    <xdr:to>
      <xdr:col>112</xdr:col>
      <xdr:colOff>38100</xdr:colOff>
      <xdr:row>39</xdr:row>
      <xdr:rowOff>70466</xdr:rowOff>
    </xdr:to>
    <xdr:sp macro="" textlink="">
      <xdr:nvSpPr>
        <xdr:cNvPr id="748" name="フローチャート: 判断 747"/>
        <xdr:cNvSpPr/>
      </xdr:nvSpPr>
      <xdr:spPr>
        <a:xfrm>
          <a:off x="21272500" y="665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86993</xdr:rowOff>
    </xdr:from>
    <xdr:ext cx="469744" cy="259045"/>
    <xdr:sp macro="" textlink="">
      <xdr:nvSpPr>
        <xdr:cNvPr id="749" name="テキスト ボックス 748"/>
        <xdr:cNvSpPr txBox="1"/>
      </xdr:nvSpPr>
      <xdr:spPr>
        <a:xfrm>
          <a:off x="21088428" y="643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147174</xdr:rowOff>
    </xdr:from>
    <xdr:to>
      <xdr:col>107</xdr:col>
      <xdr:colOff>101600</xdr:colOff>
      <xdr:row>39</xdr:row>
      <xdr:rowOff>77324</xdr:rowOff>
    </xdr:to>
    <xdr:sp macro="" textlink="">
      <xdr:nvSpPr>
        <xdr:cNvPr id="751" name="フローチャート: 判断 750"/>
        <xdr:cNvSpPr/>
      </xdr:nvSpPr>
      <xdr:spPr>
        <a:xfrm>
          <a:off x="20383500" y="6662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93851</xdr:rowOff>
    </xdr:from>
    <xdr:ext cx="378565" cy="259045"/>
    <xdr:sp macro="" textlink="">
      <xdr:nvSpPr>
        <xdr:cNvPr id="752" name="テキスト ボックス 751"/>
        <xdr:cNvSpPr txBox="1"/>
      </xdr:nvSpPr>
      <xdr:spPr>
        <a:xfrm>
          <a:off x="20245017" y="6437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132906</xdr:rowOff>
    </xdr:from>
    <xdr:to>
      <xdr:col>102</xdr:col>
      <xdr:colOff>165100</xdr:colOff>
      <xdr:row>39</xdr:row>
      <xdr:rowOff>63056</xdr:rowOff>
    </xdr:to>
    <xdr:sp macro="" textlink="">
      <xdr:nvSpPr>
        <xdr:cNvPr id="754" name="フローチャート: 判断 753"/>
        <xdr:cNvSpPr/>
      </xdr:nvSpPr>
      <xdr:spPr>
        <a:xfrm>
          <a:off x="19494500" y="6648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79582</xdr:rowOff>
    </xdr:from>
    <xdr:ext cx="469744" cy="259045"/>
    <xdr:sp macro="" textlink="">
      <xdr:nvSpPr>
        <xdr:cNvPr id="755" name="テキスト ボックス 754"/>
        <xdr:cNvSpPr txBox="1"/>
      </xdr:nvSpPr>
      <xdr:spPr>
        <a:xfrm>
          <a:off x="19310428" y="642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147593</xdr:rowOff>
    </xdr:from>
    <xdr:to>
      <xdr:col>98</xdr:col>
      <xdr:colOff>38100</xdr:colOff>
      <xdr:row>39</xdr:row>
      <xdr:rowOff>77743</xdr:rowOff>
    </xdr:to>
    <xdr:sp macro="" textlink="">
      <xdr:nvSpPr>
        <xdr:cNvPr id="756" name="フローチャート: 判断 755"/>
        <xdr:cNvSpPr/>
      </xdr:nvSpPr>
      <xdr:spPr>
        <a:xfrm>
          <a:off x="18605500" y="666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94270</xdr:rowOff>
    </xdr:from>
    <xdr:ext cx="378565" cy="259045"/>
    <xdr:sp macro="" textlink="">
      <xdr:nvSpPr>
        <xdr:cNvPr id="757" name="テキスト ボックス 756"/>
        <xdr:cNvSpPr txBox="1"/>
      </xdr:nvSpPr>
      <xdr:spPr>
        <a:xfrm>
          <a:off x="18467017" y="6437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123048</xdr:rowOff>
    </xdr:from>
    <xdr:ext cx="249299" cy="259045"/>
    <xdr:sp macro="" textlink="">
      <xdr:nvSpPr>
        <xdr:cNvPr id="764" name="投資及び出資金該当値テキスト"/>
        <xdr:cNvSpPr txBox="1"/>
      </xdr:nvSpPr>
      <xdr:spPr>
        <a:xfrm>
          <a:off x="22212300" y="66381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125299</xdr:rowOff>
    </xdr:from>
    <xdr:to>
      <xdr:col>116</xdr:col>
      <xdr:colOff>62864</xdr:colOff>
      <xdr:row>59</xdr:row>
      <xdr:rowOff>44450</xdr:rowOff>
    </xdr:to>
    <xdr:cxnSp macro="">
      <xdr:nvCxnSpPr>
        <xdr:cNvPr id="796" name="直線コネクタ 795"/>
        <xdr:cNvCxnSpPr/>
      </xdr:nvCxnSpPr>
      <xdr:spPr>
        <a:xfrm flipV="1">
          <a:off x="22159595" y="8526349"/>
          <a:ext cx="1269" cy="1633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71976</xdr:rowOff>
    </xdr:from>
    <xdr:ext cx="534377" cy="259045"/>
    <xdr:sp macro="" textlink="">
      <xdr:nvSpPr>
        <xdr:cNvPr id="799" name="貸付金最大値テキスト"/>
        <xdr:cNvSpPr txBox="1"/>
      </xdr:nvSpPr>
      <xdr:spPr>
        <a:xfrm>
          <a:off x="22212300" y="83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125299</xdr:rowOff>
    </xdr:from>
    <xdr:to>
      <xdr:col>116</xdr:col>
      <xdr:colOff>152400</xdr:colOff>
      <xdr:row>49</xdr:row>
      <xdr:rowOff>125299</xdr:rowOff>
    </xdr:to>
    <xdr:cxnSp macro="">
      <xdr:nvCxnSpPr>
        <xdr:cNvPr id="800" name="直線コネクタ 799"/>
        <xdr:cNvCxnSpPr/>
      </xdr:nvCxnSpPr>
      <xdr:spPr>
        <a:xfrm>
          <a:off x="22072600" y="8526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126365</xdr:rowOff>
    </xdr:from>
    <xdr:to>
      <xdr:col>116</xdr:col>
      <xdr:colOff>63500</xdr:colOff>
      <xdr:row>58</xdr:row>
      <xdr:rowOff>128232</xdr:rowOff>
    </xdr:to>
    <xdr:cxnSp macro="">
      <xdr:nvCxnSpPr>
        <xdr:cNvPr id="801" name="直線コネクタ 800"/>
        <xdr:cNvCxnSpPr/>
      </xdr:nvCxnSpPr>
      <xdr:spPr>
        <a:xfrm flipV="1">
          <a:off x="21323300" y="10070465"/>
          <a:ext cx="8382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35768</xdr:rowOff>
    </xdr:from>
    <xdr:ext cx="469744" cy="259045"/>
    <xdr:sp macro="" textlink="">
      <xdr:nvSpPr>
        <xdr:cNvPr id="802" name="貸付金平均値テキスト"/>
        <xdr:cNvSpPr txBox="1"/>
      </xdr:nvSpPr>
      <xdr:spPr>
        <a:xfrm>
          <a:off x="22212300" y="9808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12891</xdr:rowOff>
    </xdr:from>
    <xdr:to>
      <xdr:col>116</xdr:col>
      <xdr:colOff>114300</xdr:colOff>
      <xdr:row>58</xdr:row>
      <xdr:rowOff>114491</xdr:rowOff>
    </xdr:to>
    <xdr:sp macro="" textlink="">
      <xdr:nvSpPr>
        <xdr:cNvPr id="803" name="フローチャート: 判断 802"/>
        <xdr:cNvSpPr/>
      </xdr:nvSpPr>
      <xdr:spPr>
        <a:xfrm>
          <a:off x="22110700" y="995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128232</xdr:rowOff>
    </xdr:from>
    <xdr:to>
      <xdr:col>111</xdr:col>
      <xdr:colOff>177800</xdr:colOff>
      <xdr:row>58</xdr:row>
      <xdr:rowOff>129318</xdr:rowOff>
    </xdr:to>
    <xdr:cxnSp macro="">
      <xdr:nvCxnSpPr>
        <xdr:cNvPr id="804" name="直線コネクタ 803"/>
        <xdr:cNvCxnSpPr/>
      </xdr:nvCxnSpPr>
      <xdr:spPr>
        <a:xfrm flipV="1">
          <a:off x="20434300" y="10072332"/>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17900</xdr:rowOff>
    </xdr:from>
    <xdr:to>
      <xdr:col>112</xdr:col>
      <xdr:colOff>38100</xdr:colOff>
      <xdr:row>58</xdr:row>
      <xdr:rowOff>119500</xdr:rowOff>
    </xdr:to>
    <xdr:sp macro="" textlink="">
      <xdr:nvSpPr>
        <xdr:cNvPr id="805" name="フローチャート: 判断 804"/>
        <xdr:cNvSpPr/>
      </xdr:nvSpPr>
      <xdr:spPr>
        <a:xfrm>
          <a:off x="21272500" y="99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136027</xdr:rowOff>
    </xdr:from>
    <xdr:ext cx="469744" cy="259045"/>
    <xdr:sp macro="" textlink="">
      <xdr:nvSpPr>
        <xdr:cNvPr id="806" name="テキスト ボックス 805"/>
        <xdr:cNvSpPr txBox="1"/>
      </xdr:nvSpPr>
      <xdr:spPr>
        <a:xfrm>
          <a:off x="21088428" y="97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129318</xdr:rowOff>
    </xdr:from>
    <xdr:to>
      <xdr:col>107</xdr:col>
      <xdr:colOff>50800</xdr:colOff>
      <xdr:row>58</xdr:row>
      <xdr:rowOff>130384</xdr:rowOff>
    </xdr:to>
    <xdr:cxnSp macro="">
      <xdr:nvCxnSpPr>
        <xdr:cNvPr id="807" name="直線コネクタ 806"/>
        <xdr:cNvCxnSpPr/>
      </xdr:nvCxnSpPr>
      <xdr:spPr>
        <a:xfrm flipV="1">
          <a:off x="19545300" y="10073418"/>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3632</xdr:rowOff>
    </xdr:from>
    <xdr:to>
      <xdr:col>107</xdr:col>
      <xdr:colOff>101600</xdr:colOff>
      <xdr:row>58</xdr:row>
      <xdr:rowOff>105232</xdr:rowOff>
    </xdr:to>
    <xdr:sp macro="" textlink="">
      <xdr:nvSpPr>
        <xdr:cNvPr id="808" name="フローチャート: 判断 807"/>
        <xdr:cNvSpPr/>
      </xdr:nvSpPr>
      <xdr:spPr>
        <a:xfrm>
          <a:off x="20383500" y="99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121759</xdr:rowOff>
    </xdr:from>
    <xdr:ext cx="469744" cy="259045"/>
    <xdr:sp macro="" textlink="">
      <xdr:nvSpPr>
        <xdr:cNvPr id="809" name="テキスト ボックス 808"/>
        <xdr:cNvSpPr txBox="1"/>
      </xdr:nvSpPr>
      <xdr:spPr>
        <a:xfrm>
          <a:off x="20199428" y="972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130384</xdr:rowOff>
    </xdr:from>
    <xdr:to>
      <xdr:col>102</xdr:col>
      <xdr:colOff>114300</xdr:colOff>
      <xdr:row>58</xdr:row>
      <xdr:rowOff>131528</xdr:rowOff>
    </xdr:to>
    <xdr:cxnSp macro="">
      <xdr:nvCxnSpPr>
        <xdr:cNvPr id="810" name="直線コネクタ 809"/>
        <xdr:cNvCxnSpPr/>
      </xdr:nvCxnSpPr>
      <xdr:spPr>
        <a:xfrm flipV="1">
          <a:off x="18656300" y="10074484"/>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2718</xdr:rowOff>
    </xdr:from>
    <xdr:to>
      <xdr:col>102</xdr:col>
      <xdr:colOff>165100</xdr:colOff>
      <xdr:row>58</xdr:row>
      <xdr:rowOff>104318</xdr:rowOff>
    </xdr:to>
    <xdr:sp macro="" textlink="">
      <xdr:nvSpPr>
        <xdr:cNvPr id="811" name="フローチャート: 判断 810"/>
        <xdr:cNvSpPr/>
      </xdr:nvSpPr>
      <xdr:spPr>
        <a:xfrm>
          <a:off x="19494500" y="994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120845</xdr:rowOff>
    </xdr:from>
    <xdr:ext cx="469744" cy="259045"/>
    <xdr:sp macro="" textlink="">
      <xdr:nvSpPr>
        <xdr:cNvPr id="812" name="テキスト ボックス 811"/>
        <xdr:cNvSpPr txBox="1"/>
      </xdr:nvSpPr>
      <xdr:spPr>
        <a:xfrm>
          <a:off x="19310428" y="97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11119</xdr:rowOff>
    </xdr:from>
    <xdr:to>
      <xdr:col>98</xdr:col>
      <xdr:colOff>38100</xdr:colOff>
      <xdr:row>58</xdr:row>
      <xdr:rowOff>112719</xdr:rowOff>
    </xdr:to>
    <xdr:sp macro="" textlink="">
      <xdr:nvSpPr>
        <xdr:cNvPr id="813" name="フローチャート: 判断 812"/>
        <xdr:cNvSpPr/>
      </xdr:nvSpPr>
      <xdr:spPr>
        <a:xfrm>
          <a:off x="18605500" y="9955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129246</xdr:rowOff>
    </xdr:from>
    <xdr:ext cx="469744" cy="259045"/>
    <xdr:sp macro="" textlink="">
      <xdr:nvSpPr>
        <xdr:cNvPr id="814" name="テキスト ボックス 813"/>
        <xdr:cNvSpPr txBox="1"/>
      </xdr:nvSpPr>
      <xdr:spPr>
        <a:xfrm>
          <a:off x="18421428" y="9730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75565</xdr:rowOff>
    </xdr:from>
    <xdr:to>
      <xdr:col>116</xdr:col>
      <xdr:colOff>114300</xdr:colOff>
      <xdr:row>59</xdr:row>
      <xdr:rowOff>5715</xdr:rowOff>
    </xdr:to>
    <xdr:sp macro="" textlink="">
      <xdr:nvSpPr>
        <xdr:cNvPr id="820" name="楕円 819"/>
        <xdr:cNvSpPr/>
      </xdr:nvSpPr>
      <xdr:spPr>
        <a:xfrm>
          <a:off x="22110700" y="1001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162768</xdr:rowOff>
    </xdr:from>
    <xdr:ext cx="469744" cy="259045"/>
    <xdr:sp macro="" textlink="">
      <xdr:nvSpPr>
        <xdr:cNvPr id="821" name="貸付金該当値テキスト"/>
        <xdr:cNvSpPr txBox="1"/>
      </xdr:nvSpPr>
      <xdr:spPr>
        <a:xfrm>
          <a:off x="22212300" y="9935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77432</xdr:rowOff>
    </xdr:from>
    <xdr:to>
      <xdr:col>112</xdr:col>
      <xdr:colOff>38100</xdr:colOff>
      <xdr:row>59</xdr:row>
      <xdr:rowOff>7582</xdr:rowOff>
    </xdr:to>
    <xdr:sp macro="" textlink="">
      <xdr:nvSpPr>
        <xdr:cNvPr id="822" name="楕円 821"/>
        <xdr:cNvSpPr/>
      </xdr:nvSpPr>
      <xdr:spPr>
        <a:xfrm>
          <a:off x="21272500" y="1002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170159</xdr:rowOff>
    </xdr:from>
    <xdr:ext cx="469744" cy="259045"/>
    <xdr:sp macro="" textlink="">
      <xdr:nvSpPr>
        <xdr:cNvPr id="823" name="テキスト ボックス 822"/>
        <xdr:cNvSpPr txBox="1"/>
      </xdr:nvSpPr>
      <xdr:spPr>
        <a:xfrm>
          <a:off x="21088428" y="10114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78518</xdr:rowOff>
    </xdr:from>
    <xdr:to>
      <xdr:col>107</xdr:col>
      <xdr:colOff>101600</xdr:colOff>
      <xdr:row>59</xdr:row>
      <xdr:rowOff>8668</xdr:rowOff>
    </xdr:to>
    <xdr:sp macro="" textlink="">
      <xdr:nvSpPr>
        <xdr:cNvPr id="824" name="楕円 823"/>
        <xdr:cNvSpPr/>
      </xdr:nvSpPr>
      <xdr:spPr>
        <a:xfrm>
          <a:off x="20383500" y="10022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171245</xdr:rowOff>
    </xdr:from>
    <xdr:ext cx="469744" cy="259045"/>
    <xdr:sp macro="" textlink="">
      <xdr:nvSpPr>
        <xdr:cNvPr id="825" name="テキスト ボックス 824"/>
        <xdr:cNvSpPr txBox="1"/>
      </xdr:nvSpPr>
      <xdr:spPr>
        <a:xfrm>
          <a:off x="20199428" y="1011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79584</xdr:rowOff>
    </xdr:from>
    <xdr:to>
      <xdr:col>102</xdr:col>
      <xdr:colOff>165100</xdr:colOff>
      <xdr:row>59</xdr:row>
      <xdr:rowOff>9734</xdr:rowOff>
    </xdr:to>
    <xdr:sp macro="" textlink="">
      <xdr:nvSpPr>
        <xdr:cNvPr id="826" name="楕円 825"/>
        <xdr:cNvSpPr/>
      </xdr:nvSpPr>
      <xdr:spPr>
        <a:xfrm>
          <a:off x="19494500" y="1002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861</xdr:rowOff>
    </xdr:from>
    <xdr:ext cx="469744" cy="259045"/>
    <xdr:sp macro="" textlink="">
      <xdr:nvSpPr>
        <xdr:cNvPr id="827" name="テキスト ボックス 826"/>
        <xdr:cNvSpPr txBox="1"/>
      </xdr:nvSpPr>
      <xdr:spPr>
        <a:xfrm>
          <a:off x="19310428" y="10116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80728</xdr:rowOff>
    </xdr:from>
    <xdr:to>
      <xdr:col>98</xdr:col>
      <xdr:colOff>38100</xdr:colOff>
      <xdr:row>59</xdr:row>
      <xdr:rowOff>10878</xdr:rowOff>
    </xdr:to>
    <xdr:sp macro="" textlink="">
      <xdr:nvSpPr>
        <xdr:cNvPr id="828" name="楕円 827"/>
        <xdr:cNvSpPr/>
      </xdr:nvSpPr>
      <xdr:spPr>
        <a:xfrm>
          <a:off x="18605500" y="1002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2005</xdr:rowOff>
    </xdr:from>
    <xdr:ext cx="469744" cy="259045"/>
    <xdr:sp macro="" textlink="">
      <xdr:nvSpPr>
        <xdr:cNvPr id="829" name="テキスト ボックス 828"/>
        <xdr:cNvSpPr txBox="1"/>
      </xdr:nvSpPr>
      <xdr:spPr>
        <a:xfrm>
          <a:off x="18421428" y="1011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151343</xdr:rowOff>
    </xdr:from>
    <xdr:to>
      <xdr:col>116</xdr:col>
      <xdr:colOff>62864</xdr:colOff>
      <xdr:row>78</xdr:row>
      <xdr:rowOff>59046</xdr:rowOff>
    </xdr:to>
    <xdr:cxnSp macro="">
      <xdr:nvCxnSpPr>
        <xdr:cNvPr id="853" name="直線コネクタ 852"/>
        <xdr:cNvCxnSpPr/>
      </xdr:nvCxnSpPr>
      <xdr:spPr>
        <a:xfrm flipV="1">
          <a:off x="22159595" y="11981393"/>
          <a:ext cx="1269" cy="1450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62873</xdr:rowOff>
    </xdr:from>
    <xdr:ext cx="534377" cy="259045"/>
    <xdr:sp macro="" textlink="">
      <xdr:nvSpPr>
        <xdr:cNvPr id="854" name="繰出金最小値テキスト"/>
        <xdr:cNvSpPr txBox="1"/>
      </xdr:nvSpPr>
      <xdr:spPr>
        <a:xfrm>
          <a:off x="22212300" y="1343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59046</xdr:rowOff>
    </xdr:from>
    <xdr:to>
      <xdr:col>116</xdr:col>
      <xdr:colOff>152400</xdr:colOff>
      <xdr:row>78</xdr:row>
      <xdr:rowOff>59046</xdr:rowOff>
    </xdr:to>
    <xdr:cxnSp macro="">
      <xdr:nvCxnSpPr>
        <xdr:cNvPr id="855" name="直線コネクタ 854"/>
        <xdr:cNvCxnSpPr/>
      </xdr:nvCxnSpPr>
      <xdr:spPr>
        <a:xfrm>
          <a:off x="22072600" y="13432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98020</xdr:rowOff>
    </xdr:from>
    <xdr:ext cx="599010" cy="259045"/>
    <xdr:sp macro="" textlink="">
      <xdr:nvSpPr>
        <xdr:cNvPr id="856" name="繰出金最大値テキスト"/>
        <xdr:cNvSpPr txBox="1"/>
      </xdr:nvSpPr>
      <xdr:spPr>
        <a:xfrm>
          <a:off x="22212300" y="1175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151343</xdr:rowOff>
    </xdr:from>
    <xdr:to>
      <xdr:col>116</xdr:col>
      <xdr:colOff>152400</xdr:colOff>
      <xdr:row>69</xdr:row>
      <xdr:rowOff>151343</xdr:rowOff>
    </xdr:to>
    <xdr:cxnSp macro="">
      <xdr:nvCxnSpPr>
        <xdr:cNvPr id="857" name="直線コネクタ 856"/>
        <xdr:cNvCxnSpPr/>
      </xdr:nvCxnSpPr>
      <xdr:spPr>
        <a:xfrm>
          <a:off x="22072600" y="11981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50360</xdr:rowOff>
    </xdr:from>
    <xdr:to>
      <xdr:col>116</xdr:col>
      <xdr:colOff>63500</xdr:colOff>
      <xdr:row>76</xdr:row>
      <xdr:rowOff>72949</xdr:rowOff>
    </xdr:to>
    <xdr:cxnSp macro="">
      <xdr:nvCxnSpPr>
        <xdr:cNvPr id="858" name="直線コネクタ 857"/>
        <xdr:cNvCxnSpPr/>
      </xdr:nvCxnSpPr>
      <xdr:spPr>
        <a:xfrm>
          <a:off x="21323300" y="13080560"/>
          <a:ext cx="838200" cy="22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65944</xdr:rowOff>
    </xdr:from>
    <xdr:ext cx="599010" cy="259045"/>
    <xdr:sp macro="" textlink="">
      <xdr:nvSpPr>
        <xdr:cNvPr id="859" name="繰出金平均値テキスト"/>
        <xdr:cNvSpPr txBox="1"/>
      </xdr:nvSpPr>
      <xdr:spPr>
        <a:xfrm>
          <a:off x="22212300" y="130961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87517</xdr:rowOff>
    </xdr:from>
    <xdr:to>
      <xdr:col>116</xdr:col>
      <xdr:colOff>114300</xdr:colOff>
      <xdr:row>77</xdr:row>
      <xdr:rowOff>17667</xdr:rowOff>
    </xdr:to>
    <xdr:sp macro="" textlink="">
      <xdr:nvSpPr>
        <xdr:cNvPr id="860" name="フローチャート: 判断 859"/>
        <xdr:cNvSpPr/>
      </xdr:nvSpPr>
      <xdr:spPr>
        <a:xfrm>
          <a:off x="221107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48606</xdr:rowOff>
    </xdr:from>
    <xdr:to>
      <xdr:col>111</xdr:col>
      <xdr:colOff>177800</xdr:colOff>
      <xdr:row>76</xdr:row>
      <xdr:rowOff>50360</xdr:rowOff>
    </xdr:to>
    <xdr:cxnSp macro="">
      <xdr:nvCxnSpPr>
        <xdr:cNvPr id="861" name="直線コネクタ 860"/>
        <xdr:cNvCxnSpPr/>
      </xdr:nvCxnSpPr>
      <xdr:spPr>
        <a:xfrm>
          <a:off x="20434300" y="13078806"/>
          <a:ext cx="889000" cy="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97727</xdr:rowOff>
    </xdr:from>
    <xdr:to>
      <xdr:col>112</xdr:col>
      <xdr:colOff>38100</xdr:colOff>
      <xdr:row>77</xdr:row>
      <xdr:rowOff>27877</xdr:rowOff>
    </xdr:to>
    <xdr:sp macro="" textlink="">
      <xdr:nvSpPr>
        <xdr:cNvPr id="862" name="フローチャート: 判断 861"/>
        <xdr:cNvSpPr/>
      </xdr:nvSpPr>
      <xdr:spPr>
        <a:xfrm>
          <a:off x="21272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19004</xdr:rowOff>
    </xdr:from>
    <xdr:ext cx="599010" cy="259045"/>
    <xdr:sp macro="" textlink="">
      <xdr:nvSpPr>
        <xdr:cNvPr id="863" name="テキスト ボックス 862"/>
        <xdr:cNvSpPr txBox="1"/>
      </xdr:nvSpPr>
      <xdr:spPr>
        <a:xfrm>
          <a:off x="21023795" y="1322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31561</xdr:rowOff>
    </xdr:from>
    <xdr:to>
      <xdr:col>107</xdr:col>
      <xdr:colOff>50800</xdr:colOff>
      <xdr:row>76</xdr:row>
      <xdr:rowOff>48606</xdr:rowOff>
    </xdr:to>
    <xdr:cxnSp macro="">
      <xdr:nvCxnSpPr>
        <xdr:cNvPr id="864" name="直線コネクタ 863"/>
        <xdr:cNvCxnSpPr/>
      </xdr:nvCxnSpPr>
      <xdr:spPr>
        <a:xfrm>
          <a:off x="19545300" y="13061761"/>
          <a:ext cx="889000" cy="17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88847</xdr:rowOff>
    </xdr:from>
    <xdr:to>
      <xdr:col>107</xdr:col>
      <xdr:colOff>101600</xdr:colOff>
      <xdr:row>77</xdr:row>
      <xdr:rowOff>18997</xdr:rowOff>
    </xdr:to>
    <xdr:sp macro="" textlink="">
      <xdr:nvSpPr>
        <xdr:cNvPr id="865" name="フローチャート: 判断 864"/>
        <xdr:cNvSpPr/>
      </xdr:nvSpPr>
      <xdr:spPr>
        <a:xfrm>
          <a:off x="203835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10124</xdr:rowOff>
    </xdr:from>
    <xdr:ext cx="599010" cy="259045"/>
    <xdr:sp macro="" textlink="">
      <xdr:nvSpPr>
        <xdr:cNvPr id="866" name="テキスト ボックス 865"/>
        <xdr:cNvSpPr txBox="1"/>
      </xdr:nvSpPr>
      <xdr:spPr>
        <a:xfrm>
          <a:off x="20134795" y="13211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31561</xdr:rowOff>
    </xdr:from>
    <xdr:to>
      <xdr:col>102</xdr:col>
      <xdr:colOff>114300</xdr:colOff>
      <xdr:row>76</xdr:row>
      <xdr:rowOff>83251</xdr:rowOff>
    </xdr:to>
    <xdr:cxnSp macro="">
      <xdr:nvCxnSpPr>
        <xdr:cNvPr id="867" name="直線コネクタ 866"/>
        <xdr:cNvCxnSpPr/>
      </xdr:nvCxnSpPr>
      <xdr:spPr>
        <a:xfrm flipV="1">
          <a:off x="18656300" y="13061761"/>
          <a:ext cx="889000" cy="5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98337</xdr:rowOff>
    </xdr:from>
    <xdr:to>
      <xdr:col>102</xdr:col>
      <xdr:colOff>165100</xdr:colOff>
      <xdr:row>77</xdr:row>
      <xdr:rowOff>28487</xdr:rowOff>
    </xdr:to>
    <xdr:sp macro="" textlink="">
      <xdr:nvSpPr>
        <xdr:cNvPr id="868" name="フローチャート: 判断 867"/>
        <xdr:cNvSpPr/>
      </xdr:nvSpPr>
      <xdr:spPr>
        <a:xfrm>
          <a:off x="19494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19614</xdr:rowOff>
    </xdr:from>
    <xdr:ext cx="599010" cy="259045"/>
    <xdr:sp macro="" textlink="">
      <xdr:nvSpPr>
        <xdr:cNvPr id="869" name="テキスト ボックス 868"/>
        <xdr:cNvSpPr txBox="1"/>
      </xdr:nvSpPr>
      <xdr:spPr>
        <a:xfrm>
          <a:off x="19245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112801</xdr:rowOff>
    </xdr:from>
    <xdr:to>
      <xdr:col>98</xdr:col>
      <xdr:colOff>38100</xdr:colOff>
      <xdr:row>77</xdr:row>
      <xdr:rowOff>42951</xdr:rowOff>
    </xdr:to>
    <xdr:sp macro="" textlink="">
      <xdr:nvSpPr>
        <xdr:cNvPr id="870" name="フローチャート: 判断 869"/>
        <xdr:cNvSpPr/>
      </xdr:nvSpPr>
      <xdr:spPr>
        <a:xfrm>
          <a:off x="18605500" y="1314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34078</xdr:rowOff>
    </xdr:from>
    <xdr:ext cx="599010" cy="259045"/>
    <xdr:sp macro="" textlink="">
      <xdr:nvSpPr>
        <xdr:cNvPr id="871" name="テキスト ボックス 870"/>
        <xdr:cNvSpPr txBox="1"/>
      </xdr:nvSpPr>
      <xdr:spPr>
        <a:xfrm>
          <a:off x="18356795" y="1323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22149</xdr:rowOff>
    </xdr:from>
    <xdr:to>
      <xdr:col>116</xdr:col>
      <xdr:colOff>114300</xdr:colOff>
      <xdr:row>76</xdr:row>
      <xdr:rowOff>123749</xdr:rowOff>
    </xdr:to>
    <xdr:sp macro="" textlink="">
      <xdr:nvSpPr>
        <xdr:cNvPr id="877" name="楕円 876"/>
        <xdr:cNvSpPr/>
      </xdr:nvSpPr>
      <xdr:spPr>
        <a:xfrm>
          <a:off x="22110700" y="1305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45026</xdr:rowOff>
    </xdr:from>
    <xdr:ext cx="599010" cy="259045"/>
    <xdr:sp macro="" textlink="">
      <xdr:nvSpPr>
        <xdr:cNvPr id="878" name="繰出金該当値テキスト"/>
        <xdr:cNvSpPr txBox="1"/>
      </xdr:nvSpPr>
      <xdr:spPr>
        <a:xfrm>
          <a:off x="22212300" y="12903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171010</xdr:rowOff>
    </xdr:from>
    <xdr:to>
      <xdr:col>112</xdr:col>
      <xdr:colOff>38100</xdr:colOff>
      <xdr:row>76</xdr:row>
      <xdr:rowOff>101160</xdr:rowOff>
    </xdr:to>
    <xdr:sp macro="" textlink="">
      <xdr:nvSpPr>
        <xdr:cNvPr id="879" name="楕円 878"/>
        <xdr:cNvSpPr/>
      </xdr:nvSpPr>
      <xdr:spPr>
        <a:xfrm>
          <a:off x="21272500" y="1302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117686</xdr:rowOff>
    </xdr:from>
    <xdr:ext cx="599010" cy="259045"/>
    <xdr:sp macro="" textlink="">
      <xdr:nvSpPr>
        <xdr:cNvPr id="880" name="テキスト ボックス 879"/>
        <xdr:cNvSpPr txBox="1"/>
      </xdr:nvSpPr>
      <xdr:spPr>
        <a:xfrm>
          <a:off x="21023795" y="12804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169256</xdr:rowOff>
    </xdr:from>
    <xdr:to>
      <xdr:col>107</xdr:col>
      <xdr:colOff>101600</xdr:colOff>
      <xdr:row>76</xdr:row>
      <xdr:rowOff>99406</xdr:rowOff>
    </xdr:to>
    <xdr:sp macro="" textlink="">
      <xdr:nvSpPr>
        <xdr:cNvPr id="881" name="楕円 880"/>
        <xdr:cNvSpPr/>
      </xdr:nvSpPr>
      <xdr:spPr>
        <a:xfrm>
          <a:off x="20383500" y="1302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115933</xdr:rowOff>
    </xdr:from>
    <xdr:ext cx="599010" cy="259045"/>
    <xdr:sp macro="" textlink="">
      <xdr:nvSpPr>
        <xdr:cNvPr id="882" name="テキスト ボックス 881"/>
        <xdr:cNvSpPr txBox="1"/>
      </xdr:nvSpPr>
      <xdr:spPr>
        <a:xfrm>
          <a:off x="20134795" y="12803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152211</xdr:rowOff>
    </xdr:from>
    <xdr:to>
      <xdr:col>102</xdr:col>
      <xdr:colOff>165100</xdr:colOff>
      <xdr:row>76</xdr:row>
      <xdr:rowOff>82361</xdr:rowOff>
    </xdr:to>
    <xdr:sp macro="" textlink="">
      <xdr:nvSpPr>
        <xdr:cNvPr id="883" name="楕円 882"/>
        <xdr:cNvSpPr/>
      </xdr:nvSpPr>
      <xdr:spPr>
        <a:xfrm>
          <a:off x="19494500" y="1301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98888</xdr:rowOff>
    </xdr:from>
    <xdr:ext cx="599010" cy="259045"/>
    <xdr:sp macro="" textlink="">
      <xdr:nvSpPr>
        <xdr:cNvPr id="884" name="テキスト ボックス 883"/>
        <xdr:cNvSpPr txBox="1"/>
      </xdr:nvSpPr>
      <xdr:spPr>
        <a:xfrm>
          <a:off x="19245795" y="12786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32451</xdr:rowOff>
    </xdr:from>
    <xdr:to>
      <xdr:col>98</xdr:col>
      <xdr:colOff>38100</xdr:colOff>
      <xdr:row>76</xdr:row>
      <xdr:rowOff>134051</xdr:rowOff>
    </xdr:to>
    <xdr:sp macro="" textlink="">
      <xdr:nvSpPr>
        <xdr:cNvPr id="885" name="楕円 884"/>
        <xdr:cNvSpPr/>
      </xdr:nvSpPr>
      <xdr:spPr>
        <a:xfrm>
          <a:off x="18605500" y="1306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150578</xdr:rowOff>
    </xdr:from>
    <xdr:ext cx="599010" cy="259045"/>
    <xdr:sp macro="" textlink="">
      <xdr:nvSpPr>
        <xdr:cNvPr id="886" name="テキスト ボックス 885"/>
        <xdr:cNvSpPr txBox="1"/>
      </xdr:nvSpPr>
      <xdr:spPr>
        <a:xfrm>
          <a:off x="18356795" y="12837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97" name="直線コネクタ 896"/>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98" name="テキスト ボックス 897"/>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99" name="直線コネクタ 898"/>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900" name="テキスト ボックス 899"/>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901" name="直線コネクタ 900"/>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902" name="テキスト ボックス 901"/>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903" name="直線コネクタ 902"/>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904" name="テキスト ボックス 903"/>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5" name="直線コネクタ 90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6" name="テキスト ボックス 905"/>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908" name="直線コネクタ 907"/>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909" name="前年度繰上充用金最小値テキスト"/>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0" name="直線コネクタ 909"/>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911" name="前年度繰上充用金最大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12" name="直線コネクタ 911"/>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13" name="直線コネクタ 912"/>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4" name="前年度繰上充用金平均値テキスト"/>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15" name="フローチャート: 判断 914"/>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16" name="直線コネクタ 915"/>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89</xdr:row>
      <xdr:rowOff>123189</xdr:rowOff>
    </xdr:from>
    <xdr:to>
      <xdr:col>112</xdr:col>
      <xdr:colOff>38100</xdr:colOff>
      <xdr:row>90</xdr:row>
      <xdr:rowOff>53339</xdr:rowOff>
    </xdr:to>
    <xdr:sp macro="" textlink="">
      <xdr:nvSpPr>
        <xdr:cNvPr id="917" name="フローチャート: 判断 916"/>
        <xdr:cNvSpPr/>
      </xdr:nvSpPr>
      <xdr:spPr>
        <a:xfrm>
          <a:off x="21272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88</xdr:row>
      <xdr:rowOff>69866</xdr:rowOff>
    </xdr:from>
    <xdr:ext cx="313932" cy="259045"/>
    <xdr:sp macro="" textlink="">
      <xdr:nvSpPr>
        <xdr:cNvPr id="918" name="テキスト ボックス 917"/>
        <xdr:cNvSpPr txBox="1"/>
      </xdr:nvSpPr>
      <xdr:spPr>
        <a:xfrm>
          <a:off x="21166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19" name="直線コネクタ 918"/>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20" name="フローチャート: 判断 919"/>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21" name="テキスト ボックス 920"/>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22" name="直線コネクタ 921"/>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23" name="フローチャート: 判断 922"/>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24" name="テキスト ボックス 923"/>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5" name="フローチャート: 判断 924"/>
        <xdr:cNvSpPr/>
      </xdr:nvSpPr>
      <xdr:spPr>
        <a:xfrm>
          <a:off x="18605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6" name="テキスト ボックス 925"/>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7" name="テキスト ボックス 92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8" name="テキスト ボックス 92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9" name="テキスト ボックス 92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0" name="テキスト ボックス 92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1" name="テキスト ボックス 93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32" name="楕円 931"/>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33" name="前年度繰上充用金該当値テキスト"/>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34" name="楕円 933"/>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35" name="テキスト ボックス 934"/>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36" name="楕円 935"/>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37" name="テキスト ボックス 936"/>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38" name="楕円 937"/>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39" name="テキスト ボックス 938"/>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40" name="楕円 939"/>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35577</xdr:rowOff>
    </xdr:from>
    <xdr:ext cx="249299" cy="259045"/>
    <xdr:sp macro="" textlink="">
      <xdr:nvSpPr>
        <xdr:cNvPr id="941" name="テキスト ボックス 940"/>
        <xdr:cNvSpPr txBox="1"/>
      </xdr:nvSpPr>
      <xdr:spPr>
        <a:xfrm>
          <a:off x="18531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2" name="正方形/長方形 9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3" name="正方形/長方形 94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4" name="テキスト ボックス 94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普通建設事業費が平成２７年度に大きく増加している要因はＪＡ人参洗浄選別施設建設事業に対する事業費補助が多大であったことによるものであり、現在は平均的な水準になったと考える。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また、維持補修費</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類似団体と比較しても大きく上回っているのは公共施設の老朽化による維持補修費が年々増加傾向にあるためである。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繰出金についても上下水道施設の老朽化による維持修繕費が膨らんでいるためと考える。今後は長寿命化計画に沿った維持更新が必要と考える。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北海道京極町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2,979
2,919
231.49
4,031,940
3,929,821
101,734
2,559,265
4,118,507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147968</xdr:rowOff>
    </xdr:from>
    <xdr:to>
      <xdr:col>24</xdr:col>
      <xdr:colOff>62865</xdr:colOff>
      <xdr:row>38</xdr:row>
      <xdr:rowOff>90532</xdr:rowOff>
    </xdr:to>
    <xdr:cxnSp macro="">
      <xdr:nvCxnSpPr>
        <xdr:cNvPr id="55" name="直線コネクタ 54"/>
        <xdr:cNvCxnSpPr/>
      </xdr:nvCxnSpPr>
      <xdr:spPr>
        <a:xfrm flipV="1">
          <a:off x="4633595" y="5291468"/>
          <a:ext cx="1270" cy="1314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94359</xdr:rowOff>
    </xdr:from>
    <xdr:ext cx="469744" cy="259045"/>
    <xdr:sp macro="" textlink="">
      <xdr:nvSpPr>
        <xdr:cNvPr id="56" name="議会費最小値テキスト"/>
        <xdr:cNvSpPr txBox="1"/>
      </xdr:nvSpPr>
      <xdr:spPr>
        <a:xfrm>
          <a:off x="4686300" y="660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90532</xdr:rowOff>
    </xdr:from>
    <xdr:to>
      <xdr:col>24</xdr:col>
      <xdr:colOff>152400</xdr:colOff>
      <xdr:row>38</xdr:row>
      <xdr:rowOff>90532</xdr:rowOff>
    </xdr:to>
    <xdr:cxnSp macro="">
      <xdr:nvCxnSpPr>
        <xdr:cNvPr id="57" name="直線コネクタ 56"/>
        <xdr:cNvCxnSpPr/>
      </xdr:nvCxnSpPr>
      <xdr:spPr>
        <a:xfrm>
          <a:off x="4546600" y="660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94645</xdr:rowOff>
    </xdr:from>
    <xdr:ext cx="534377" cy="259045"/>
    <xdr:sp macro="" textlink="">
      <xdr:nvSpPr>
        <xdr:cNvPr id="58" name="議会費最大値テキスト"/>
        <xdr:cNvSpPr txBox="1"/>
      </xdr:nvSpPr>
      <xdr:spPr>
        <a:xfrm>
          <a:off x="4686300" y="5066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75,566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147968</xdr:rowOff>
    </xdr:from>
    <xdr:to>
      <xdr:col>24</xdr:col>
      <xdr:colOff>152400</xdr:colOff>
      <xdr:row>30</xdr:row>
      <xdr:rowOff>147968</xdr:rowOff>
    </xdr:to>
    <xdr:cxnSp macro="">
      <xdr:nvCxnSpPr>
        <xdr:cNvPr id="59" name="直線コネクタ 58"/>
        <xdr:cNvCxnSpPr/>
      </xdr:nvCxnSpPr>
      <xdr:spPr>
        <a:xfrm>
          <a:off x="4546600" y="5291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23590</xdr:rowOff>
    </xdr:from>
    <xdr:to>
      <xdr:col>24</xdr:col>
      <xdr:colOff>63500</xdr:colOff>
      <xdr:row>37</xdr:row>
      <xdr:rowOff>30524</xdr:rowOff>
    </xdr:to>
    <xdr:cxnSp macro="">
      <xdr:nvCxnSpPr>
        <xdr:cNvPr id="60" name="直線コネクタ 59"/>
        <xdr:cNvCxnSpPr/>
      </xdr:nvCxnSpPr>
      <xdr:spPr>
        <a:xfrm flipV="1">
          <a:off x="3797300" y="6367240"/>
          <a:ext cx="838200" cy="6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148556</xdr:rowOff>
    </xdr:from>
    <xdr:ext cx="534377" cy="259045"/>
    <xdr:sp macro="" textlink="">
      <xdr:nvSpPr>
        <xdr:cNvPr id="61" name="議会費平均値テキスト"/>
        <xdr:cNvSpPr txBox="1"/>
      </xdr:nvSpPr>
      <xdr:spPr>
        <a:xfrm>
          <a:off x="4686300" y="63207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170129</xdr:rowOff>
    </xdr:from>
    <xdr:to>
      <xdr:col>24</xdr:col>
      <xdr:colOff>114300</xdr:colOff>
      <xdr:row>37</xdr:row>
      <xdr:rowOff>100279</xdr:rowOff>
    </xdr:to>
    <xdr:sp macro="" textlink="">
      <xdr:nvSpPr>
        <xdr:cNvPr id="62" name="フローチャート: 判断 61"/>
        <xdr:cNvSpPr/>
      </xdr:nvSpPr>
      <xdr:spPr>
        <a:xfrm>
          <a:off x="45847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30524</xdr:rowOff>
    </xdr:from>
    <xdr:to>
      <xdr:col>19</xdr:col>
      <xdr:colOff>177800</xdr:colOff>
      <xdr:row>37</xdr:row>
      <xdr:rowOff>40183</xdr:rowOff>
    </xdr:to>
    <xdr:cxnSp macro="">
      <xdr:nvCxnSpPr>
        <xdr:cNvPr id="63" name="直線コネクタ 62"/>
        <xdr:cNvCxnSpPr/>
      </xdr:nvCxnSpPr>
      <xdr:spPr>
        <a:xfrm flipV="1">
          <a:off x="2908300" y="6374174"/>
          <a:ext cx="889000" cy="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5252</xdr:rowOff>
    </xdr:from>
    <xdr:to>
      <xdr:col>20</xdr:col>
      <xdr:colOff>38100</xdr:colOff>
      <xdr:row>37</xdr:row>
      <xdr:rowOff>106852</xdr:rowOff>
    </xdr:to>
    <xdr:sp macro="" textlink="">
      <xdr:nvSpPr>
        <xdr:cNvPr id="64" name="フローチャート: 判断 63"/>
        <xdr:cNvSpPr/>
      </xdr:nvSpPr>
      <xdr:spPr>
        <a:xfrm>
          <a:off x="3746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97979</xdr:rowOff>
    </xdr:from>
    <xdr:ext cx="534377" cy="259045"/>
    <xdr:sp macro="" textlink="">
      <xdr:nvSpPr>
        <xdr:cNvPr id="65" name="テキスト ボックス 64"/>
        <xdr:cNvSpPr txBox="1"/>
      </xdr:nvSpPr>
      <xdr:spPr>
        <a:xfrm>
          <a:off x="3530111" y="644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40183</xdr:rowOff>
    </xdr:from>
    <xdr:to>
      <xdr:col>15</xdr:col>
      <xdr:colOff>50800</xdr:colOff>
      <xdr:row>37</xdr:row>
      <xdr:rowOff>49537</xdr:rowOff>
    </xdr:to>
    <xdr:cxnSp macro="">
      <xdr:nvCxnSpPr>
        <xdr:cNvPr id="66" name="直線コネクタ 65"/>
        <xdr:cNvCxnSpPr/>
      </xdr:nvCxnSpPr>
      <xdr:spPr>
        <a:xfrm flipV="1">
          <a:off x="2019300" y="6383833"/>
          <a:ext cx="889000" cy="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2984</xdr:rowOff>
    </xdr:from>
    <xdr:to>
      <xdr:col>15</xdr:col>
      <xdr:colOff>101600</xdr:colOff>
      <xdr:row>37</xdr:row>
      <xdr:rowOff>104584</xdr:rowOff>
    </xdr:to>
    <xdr:sp macro="" textlink="">
      <xdr:nvSpPr>
        <xdr:cNvPr id="67" name="フローチャート: 判断 66"/>
        <xdr:cNvSpPr/>
      </xdr:nvSpPr>
      <xdr:spPr>
        <a:xfrm>
          <a:off x="28575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95711</xdr:rowOff>
    </xdr:from>
    <xdr:ext cx="534377" cy="259045"/>
    <xdr:sp macro="" textlink="">
      <xdr:nvSpPr>
        <xdr:cNvPr id="68" name="テキスト ボックス 67"/>
        <xdr:cNvSpPr txBox="1"/>
      </xdr:nvSpPr>
      <xdr:spPr>
        <a:xfrm>
          <a:off x="2641111" y="643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47822</xdr:rowOff>
    </xdr:from>
    <xdr:to>
      <xdr:col>10</xdr:col>
      <xdr:colOff>114300</xdr:colOff>
      <xdr:row>37</xdr:row>
      <xdr:rowOff>49537</xdr:rowOff>
    </xdr:to>
    <xdr:cxnSp macro="">
      <xdr:nvCxnSpPr>
        <xdr:cNvPr id="69" name="直線コネクタ 68"/>
        <xdr:cNvCxnSpPr/>
      </xdr:nvCxnSpPr>
      <xdr:spPr>
        <a:xfrm>
          <a:off x="1130300" y="6391472"/>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3270</xdr:rowOff>
    </xdr:from>
    <xdr:to>
      <xdr:col>10</xdr:col>
      <xdr:colOff>165100</xdr:colOff>
      <xdr:row>37</xdr:row>
      <xdr:rowOff>104870</xdr:rowOff>
    </xdr:to>
    <xdr:sp macro="" textlink="">
      <xdr:nvSpPr>
        <xdr:cNvPr id="70" name="フローチャート: 判断 69"/>
        <xdr:cNvSpPr/>
      </xdr:nvSpPr>
      <xdr:spPr>
        <a:xfrm>
          <a:off x="1968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95997</xdr:rowOff>
    </xdr:from>
    <xdr:ext cx="534377" cy="259045"/>
    <xdr:sp macro="" textlink="">
      <xdr:nvSpPr>
        <xdr:cNvPr id="71" name="テキスト ボックス 70"/>
        <xdr:cNvSpPr txBox="1"/>
      </xdr:nvSpPr>
      <xdr:spPr>
        <a:xfrm>
          <a:off x="1752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29445</xdr:rowOff>
    </xdr:from>
    <xdr:to>
      <xdr:col>6</xdr:col>
      <xdr:colOff>38100</xdr:colOff>
      <xdr:row>37</xdr:row>
      <xdr:rowOff>131045</xdr:rowOff>
    </xdr:to>
    <xdr:sp macro="" textlink="">
      <xdr:nvSpPr>
        <xdr:cNvPr id="72" name="フローチャート: 判断 71"/>
        <xdr:cNvSpPr/>
      </xdr:nvSpPr>
      <xdr:spPr>
        <a:xfrm>
          <a:off x="1079500" y="637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122172</xdr:rowOff>
    </xdr:from>
    <xdr:ext cx="534377" cy="259045"/>
    <xdr:sp macro="" textlink="">
      <xdr:nvSpPr>
        <xdr:cNvPr id="73" name="テキスト ボックス 72"/>
        <xdr:cNvSpPr txBox="1"/>
      </xdr:nvSpPr>
      <xdr:spPr>
        <a:xfrm>
          <a:off x="863111" y="646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144240</xdr:rowOff>
    </xdr:from>
    <xdr:to>
      <xdr:col>24</xdr:col>
      <xdr:colOff>114300</xdr:colOff>
      <xdr:row>37</xdr:row>
      <xdr:rowOff>74390</xdr:rowOff>
    </xdr:to>
    <xdr:sp macro="" textlink="">
      <xdr:nvSpPr>
        <xdr:cNvPr id="79" name="楕円 78"/>
        <xdr:cNvSpPr/>
      </xdr:nvSpPr>
      <xdr:spPr>
        <a:xfrm>
          <a:off x="4584700" y="63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167117</xdr:rowOff>
    </xdr:from>
    <xdr:ext cx="534377" cy="259045"/>
    <xdr:sp macro="" textlink="">
      <xdr:nvSpPr>
        <xdr:cNvPr id="80" name="議会費該当値テキスト"/>
        <xdr:cNvSpPr txBox="1"/>
      </xdr:nvSpPr>
      <xdr:spPr>
        <a:xfrm>
          <a:off x="4686300" y="616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151174</xdr:rowOff>
    </xdr:from>
    <xdr:to>
      <xdr:col>20</xdr:col>
      <xdr:colOff>38100</xdr:colOff>
      <xdr:row>37</xdr:row>
      <xdr:rowOff>81324</xdr:rowOff>
    </xdr:to>
    <xdr:sp macro="" textlink="">
      <xdr:nvSpPr>
        <xdr:cNvPr id="81" name="楕円 80"/>
        <xdr:cNvSpPr/>
      </xdr:nvSpPr>
      <xdr:spPr>
        <a:xfrm>
          <a:off x="3746500" y="632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97851</xdr:rowOff>
    </xdr:from>
    <xdr:ext cx="534377" cy="259045"/>
    <xdr:sp macro="" textlink="">
      <xdr:nvSpPr>
        <xdr:cNvPr id="82" name="テキスト ボックス 81"/>
        <xdr:cNvSpPr txBox="1"/>
      </xdr:nvSpPr>
      <xdr:spPr>
        <a:xfrm>
          <a:off x="3530111" y="609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160833</xdr:rowOff>
    </xdr:from>
    <xdr:to>
      <xdr:col>15</xdr:col>
      <xdr:colOff>101600</xdr:colOff>
      <xdr:row>37</xdr:row>
      <xdr:rowOff>90983</xdr:rowOff>
    </xdr:to>
    <xdr:sp macro="" textlink="">
      <xdr:nvSpPr>
        <xdr:cNvPr id="83" name="楕円 82"/>
        <xdr:cNvSpPr/>
      </xdr:nvSpPr>
      <xdr:spPr>
        <a:xfrm>
          <a:off x="2857500" y="633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107510</xdr:rowOff>
    </xdr:from>
    <xdr:ext cx="534377" cy="259045"/>
    <xdr:sp macro="" textlink="">
      <xdr:nvSpPr>
        <xdr:cNvPr id="84" name="テキスト ボックス 83"/>
        <xdr:cNvSpPr txBox="1"/>
      </xdr:nvSpPr>
      <xdr:spPr>
        <a:xfrm>
          <a:off x="2641111" y="610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170187</xdr:rowOff>
    </xdr:from>
    <xdr:to>
      <xdr:col>10</xdr:col>
      <xdr:colOff>165100</xdr:colOff>
      <xdr:row>37</xdr:row>
      <xdr:rowOff>100337</xdr:rowOff>
    </xdr:to>
    <xdr:sp macro="" textlink="">
      <xdr:nvSpPr>
        <xdr:cNvPr id="85" name="楕円 84"/>
        <xdr:cNvSpPr/>
      </xdr:nvSpPr>
      <xdr:spPr>
        <a:xfrm>
          <a:off x="1968500" y="634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116864</xdr:rowOff>
    </xdr:from>
    <xdr:ext cx="534377" cy="259045"/>
    <xdr:sp macro="" textlink="">
      <xdr:nvSpPr>
        <xdr:cNvPr id="86" name="テキスト ボックス 85"/>
        <xdr:cNvSpPr txBox="1"/>
      </xdr:nvSpPr>
      <xdr:spPr>
        <a:xfrm>
          <a:off x="1752111" y="611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168472</xdr:rowOff>
    </xdr:from>
    <xdr:to>
      <xdr:col>6</xdr:col>
      <xdr:colOff>38100</xdr:colOff>
      <xdr:row>37</xdr:row>
      <xdr:rowOff>98622</xdr:rowOff>
    </xdr:to>
    <xdr:sp macro="" textlink="">
      <xdr:nvSpPr>
        <xdr:cNvPr id="87" name="楕円 86"/>
        <xdr:cNvSpPr/>
      </xdr:nvSpPr>
      <xdr:spPr>
        <a:xfrm>
          <a:off x="1079500" y="634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115149</xdr:rowOff>
    </xdr:from>
    <xdr:ext cx="534377" cy="259045"/>
    <xdr:sp macro="" textlink="">
      <xdr:nvSpPr>
        <xdr:cNvPr id="88" name="テキスト ボックス 87"/>
        <xdr:cNvSpPr txBox="1"/>
      </xdr:nvSpPr>
      <xdr:spPr>
        <a:xfrm>
          <a:off x="863111" y="611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35577</xdr:rowOff>
    </xdr:from>
    <xdr:ext cx="685572" cy="259045"/>
    <xdr:sp macro="" textlink="">
      <xdr:nvSpPr>
        <xdr:cNvPr id="102" name="テキスト ボックス 101"/>
        <xdr:cNvSpPr txBox="1"/>
      </xdr:nvSpPr>
      <xdr:spPr>
        <a:xfrm>
          <a:off x="76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91654</xdr:rowOff>
    </xdr:from>
    <xdr:to>
      <xdr:col>24</xdr:col>
      <xdr:colOff>62865</xdr:colOff>
      <xdr:row>58</xdr:row>
      <xdr:rowOff>169657</xdr:rowOff>
    </xdr:to>
    <xdr:cxnSp macro="">
      <xdr:nvCxnSpPr>
        <xdr:cNvPr id="112" name="直線コネクタ 111"/>
        <xdr:cNvCxnSpPr/>
      </xdr:nvCxnSpPr>
      <xdr:spPr>
        <a:xfrm flipV="1">
          <a:off x="4633595" y="8835604"/>
          <a:ext cx="1270" cy="127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2034</xdr:rowOff>
    </xdr:from>
    <xdr:ext cx="599010" cy="259045"/>
    <xdr:sp macro="" textlink="">
      <xdr:nvSpPr>
        <xdr:cNvPr id="113" name="総務費最小値テキスト"/>
        <xdr:cNvSpPr txBox="1"/>
      </xdr:nvSpPr>
      <xdr:spPr>
        <a:xfrm>
          <a:off x="4686300" y="10117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169657</xdr:rowOff>
    </xdr:from>
    <xdr:to>
      <xdr:col>24</xdr:col>
      <xdr:colOff>152400</xdr:colOff>
      <xdr:row>58</xdr:row>
      <xdr:rowOff>169657</xdr:rowOff>
    </xdr:to>
    <xdr:cxnSp macro="">
      <xdr:nvCxnSpPr>
        <xdr:cNvPr id="114" name="直線コネクタ 113"/>
        <xdr:cNvCxnSpPr/>
      </xdr:nvCxnSpPr>
      <xdr:spPr>
        <a:xfrm>
          <a:off x="4546600" y="10113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38331</xdr:rowOff>
    </xdr:from>
    <xdr:ext cx="690189" cy="259045"/>
    <xdr:sp macro="" textlink="">
      <xdr:nvSpPr>
        <xdr:cNvPr id="115" name="総務費最大値テキスト"/>
        <xdr:cNvSpPr txBox="1"/>
      </xdr:nvSpPr>
      <xdr:spPr>
        <a:xfrm>
          <a:off x="4686300" y="86108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3,476,104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91654</xdr:rowOff>
    </xdr:from>
    <xdr:to>
      <xdr:col>24</xdr:col>
      <xdr:colOff>152400</xdr:colOff>
      <xdr:row>51</xdr:row>
      <xdr:rowOff>91654</xdr:rowOff>
    </xdr:to>
    <xdr:cxnSp macro="">
      <xdr:nvCxnSpPr>
        <xdr:cNvPr id="116" name="直線コネクタ 115"/>
        <xdr:cNvCxnSpPr/>
      </xdr:nvCxnSpPr>
      <xdr:spPr>
        <a:xfrm>
          <a:off x="4546600" y="8835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106525</xdr:rowOff>
    </xdr:from>
    <xdr:to>
      <xdr:col>24</xdr:col>
      <xdr:colOff>63500</xdr:colOff>
      <xdr:row>58</xdr:row>
      <xdr:rowOff>134494</xdr:rowOff>
    </xdr:to>
    <xdr:cxnSp macro="">
      <xdr:nvCxnSpPr>
        <xdr:cNvPr id="117" name="直線コネクタ 116"/>
        <xdr:cNvCxnSpPr/>
      </xdr:nvCxnSpPr>
      <xdr:spPr>
        <a:xfrm>
          <a:off x="3797300" y="10050625"/>
          <a:ext cx="838200" cy="2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80072</xdr:rowOff>
    </xdr:from>
    <xdr:ext cx="599010" cy="259045"/>
    <xdr:sp macro="" textlink="">
      <xdr:nvSpPr>
        <xdr:cNvPr id="118" name="総務費平均値テキスト"/>
        <xdr:cNvSpPr txBox="1"/>
      </xdr:nvSpPr>
      <xdr:spPr>
        <a:xfrm>
          <a:off x="4686300" y="98527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57195</xdr:rowOff>
    </xdr:from>
    <xdr:to>
      <xdr:col>24</xdr:col>
      <xdr:colOff>114300</xdr:colOff>
      <xdr:row>58</xdr:row>
      <xdr:rowOff>158795</xdr:rowOff>
    </xdr:to>
    <xdr:sp macro="" textlink="">
      <xdr:nvSpPr>
        <xdr:cNvPr id="119" name="フローチャート: 判断 118"/>
        <xdr:cNvSpPr/>
      </xdr:nvSpPr>
      <xdr:spPr>
        <a:xfrm>
          <a:off x="4584700" y="1000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106525</xdr:rowOff>
    </xdr:from>
    <xdr:to>
      <xdr:col>19</xdr:col>
      <xdr:colOff>177800</xdr:colOff>
      <xdr:row>58</xdr:row>
      <xdr:rowOff>131859</xdr:rowOff>
    </xdr:to>
    <xdr:cxnSp macro="">
      <xdr:nvCxnSpPr>
        <xdr:cNvPr id="120" name="直線コネクタ 119"/>
        <xdr:cNvCxnSpPr/>
      </xdr:nvCxnSpPr>
      <xdr:spPr>
        <a:xfrm flipV="1">
          <a:off x="2908300" y="10050625"/>
          <a:ext cx="889000" cy="2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57544</xdr:rowOff>
    </xdr:from>
    <xdr:to>
      <xdr:col>20</xdr:col>
      <xdr:colOff>38100</xdr:colOff>
      <xdr:row>58</xdr:row>
      <xdr:rowOff>159144</xdr:rowOff>
    </xdr:to>
    <xdr:sp macro="" textlink="">
      <xdr:nvSpPr>
        <xdr:cNvPr id="121" name="フローチャート: 判断 120"/>
        <xdr:cNvSpPr/>
      </xdr:nvSpPr>
      <xdr:spPr>
        <a:xfrm>
          <a:off x="3746500" y="10001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150271</xdr:rowOff>
    </xdr:from>
    <xdr:ext cx="599010" cy="259045"/>
    <xdr:sp macro="" textlink="">
      <xdr:nvSpPr>
        <xdr:cNvPr id="122" name="テキスト ボックス 121"/>
        <xdr:cNvSpPr txBox="1"/>
      </xdr:nvSpPr>
      <xdr:spPr>
        <a:xfrm>
          <a:off x="3497795" y="10094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131859</xdr:rowOff>
    </xdr:from>
    <xdr:to>
      <xdr:col>15</xdr:col>
      <xdr:colOff>50800</xdr:colOff>
      <xdr:row>58</xdr:row>
      <xdr:rowOff>141761</xdr:rowOff>
    </xdr:to>
    <xdr:cxnSp macro="">
      <xdr:nvCxnSpPr>
        <xdr:cNvPr id="123" name="直線コネクタ 122"/>
        <xdr:cNvCxnSpPr/>
      </xdr:nvCxnSpPr>
      <xdr:spPr>
        <a:xfrm flipV="1">
          <a:off x="2019300" y="10075959"/>
          <a:ext cx="889000" cy="9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56978</xdr:rowOff>
    </xdr:from>
    <xdr:to>
      <xdr:col>15</xdr:col>
      <xdr:colOff>101600</xdr:colOff>
      <xdr:row>58</xdr:row>
      <xdr:rowOff>158578</xdr:rowOff>
    </xdr:to>
    <xdr:sp macro="" textlink="">
      <xdr:nvSpPr>
        <xdr:cNvPr id="124" name="フローチャート: 判断 123"/>
        <xdr:cNvSpPr/>
      </xdr:nvSpPr>
      <xdr:spPr>
        <a:xfrm>
          <a:off x="2857500" y="10001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3655</xdr:rowOff>
    </xdr:from>
    <xdr:ext cx="599010" cy="259045"/>
    <xdr:sp macro="" textlink="">
      <xdr:nvSpPr>
        <xdr:cNvPr id="125" name="テキスト ボックス 124"/>
        <xdr:cNvSpPr txBox="1"/>
      </xdr:nvSpPr>
      <xdr:spPr>
        <a:xfrm>
          <a:off x="2608795" y="977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141761</xdr:rowOff>
    </xdr:from>
    <xdr:to>
      <xdr:col>10</xdr:col>
      <xdr:colOff>114300</xdr:colOff>
      <xdr:row>58</xdr:row>
      <xdr:rowOff>160582</xdr:rowOff>
    </xdr:to>
    <xdr:cxnSp macro="">
      <xdr:nvCxnSpPr>
        <xdr:cNvPr id="126" name="直線コネクタ 125"/>
        <xdr:cNvCxnSpPr/>
      </xdr:nvCxnSpPr>
      <xdr:spPr>
        <a:xfrm flipV="1">
          <a:off x="1130300" y="10085861"/>
          <a:ext cx="889000" cy="1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63390</xdr:rowOff>
    </xdr:from>
    <xdr:to>
      <xdr:col>10</xdr:col>
      <xdr:colOff>165100</xdr:colOff>
      <xdr:row>58</xdr:row>
      <xdr:rowOff>164990</xdr:rowOff>
    </xdr:to>
    <xdr:sp macro="" textlink="">
      <xdr:nvSpPr>
        <xdr:cNvPr id="127" name="フローチャート: 判断 126"/>
        <xdr:cNvSpPr/>
      </xdr:nvSpPr>
      <xdr:spPr>
        <a:xfrm>
          <a:off x="1968500" y="1000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10067</xdr:rowOff>
    </xdr:from>
    <xdr:ext cx="599010" cy="259045"/>
    <xdr:sp macro="" textlink="">
      <xdr:nvSpPr>
        <xdr:cNvPr id="128" name="テキスト ボックス 127"/>
        <xdr:cNvSpPr txBox="1"/>
      </xdr:nvSpPr>
      <xdr:spPr>
        <a:xfrm>
          <a:off x="1719795" y="978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78282</xdr:rowOff>
    </xdr:from>
    <xdr:to>
      <xdr:col>6</xdr:col>
      <xdr:colOff>38100</xdr:colOff>
      <xdr:row>59</xdr:row>
      <xdr:rowOff>8432</xdr:rowOff>
    </xdr:to>
    <xdr:sp macro="" textlink="">
      <xdr:nvSpPr>
        <xdr:cNvPr id="129" name="フローチャート: 判断 128"/>
        <xdr:cNvSpPr/>
      </xdr:nvSpPr>
      <xdr:spPr>
        <a:xfrm>
          <a:off x="1079500" y="1002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24959</xdr:rowOff>
    </xdr:from>
    <xdr:ext cx="599010" cy="259045"/>
    <xdr:sp macro="" textlink="">
      <xdr:nvSpPr>
        <xdr:cNvPr id="130" name="テキスト ボックス 129"/>
        <xdr:cNvSpPr txBox="1"/>
      </xdr:nvSpPr>
      <xdr:spPr>
        <a:xfrm>
          <a:off x="830795" y="979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83694</xdr:rowOff>
    </xdr:from>
    <xdr:to>
      <xdr:col>24</xdr:col>
      <xdr:colOff>114300</xdr:colOff>
      <xdr:row>59</xdr:row>
      <xdr:rowOff>13844</xdr:rowOff>
    </xdr:to>
    <xdr:sp macro="" textlink="">
      <xdr:nvSpPr>
        <xdr:cNvPr id="136" name="楕円 135"/>
        <xdr:cNvSpPr/>
      </xdr:nvSpPr>
      <xdr:spPr>
        <a:xfrm>
          <a:off x="4584700" y="1002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35622</xdr:rowOff>
    </xdr:from>
    <xdr:ext cx="599010" cy="259045"/>
    <xdr:sp macro="" textlink="">
      <xdr:nvSpPr>
        <xdr:cNvPr id="137" name="総務費該当値テキスト"/>
        <xdr:cNvSpPr txBox="1"/>
      </xdr:nvSpPr>
      <xdr:spPr>
        <a:xfrm>
          <a:off x="4686300" y="997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55725</xdr:rowOff>
    </xdr:from>
    <xdr:to>
      <xdr:col>20</xdr:col>
      <xdr:colOff>38100</xdr:colOff>
      <xdr:row>58</xdr:row>
      <xdr:rowOff>157325</xdr:rowOff>
    </xdr:to>
    <xdr:sp macro="" textlink="">
      <xdr:nvSpPr>
        <xdr:cNvPr id="138" name="楕円 137"/>
        <xdr:cNvSpPr/>
      </xdr:nvSpPr>
      <xdr:spPr>
        <a:xfrm>
          <a:off x="3746500" y="9999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2402</xdr:rowOff>
    </xdr:from>
    <xdr:ext cx="599010" cy="259045"/>
    <xdr:sp macro="" textlink="">
      <xdr:nvSpPr>
        <xdr:cNvPr id="139" name="テキスト ボックス 138"/>
        <xdr:cNvSpPr txBox="1"/>
      </xdr:nvSpPr>
      <xdr:spPr>
        <a:xfrm>
          <a:off x="3497795" y="9775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81059</xdr:rowOff>
    </xdr:from>
    <xdr:to>
      <xdr:col>15</xdr:col>
      <xdr:colOff>101600</xdr:colOff>
      <xdr:row>59</xdr:row>
      <xdr:rowOff>11209</xdr:rowOff>
    </xdr:to>
    <xdr:sp macro="" textlink="">
      <xdr:nvSpPr>
        <xdr:cNvPr id="140" name="楕円 139"/>
        <xdr:cNvSpPr/>
      </xdr:nvSpPr>
      <xdr:spPr>
        <a:xfrm>
          <a:off x="2857500" y="10025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2336</xdr:rowOff>
    </xdr:from>
    <xdr:ext cx="599010" cy="259045"/>
    <xdr:sp macro="" textlink="">
      <xdr:nvSpPr>
        <xdr:cNvPr id="141" name="テキスト ボックス 140"/>
        <xdr:cNvSpPr txBox="1"/>
      </xdr:nvSpPr>
      <xdr:spPr>
        <a:xfrm>
          <a:off x="2608795" y="10117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90961</xdr:rowOff>
    </xdr:from>
    <xdr:to>
      <xdr:col>10</xdr:col>
      <xdr:colOff>165100</xdr:colOff>
      <xdr:row>59</xdr:row>
      <xdr:rowOff>21111</xdr:rowOff>
    </xdr:to>
    <xdr:sp macro="" textlink="">
      <xdr:nvSpPr>
        <xdr:cNvPr id="142" name="楕円 141"/>
        <xdr:cNvSpPr/>
      </xdr:nvSpPr>
      <xdr:spPr>
        <a:xfrm>
          <a:off x="1968500" y="1003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59</xdr:row>
      <xdr:rowOff>12238</xdr:rowOff>
    </xdr:from>
    <xdr:ext cx="599010" cy="259045"/>
    <xdr:sp macro="" textlink="">
      <xdr:nvSpPr>
        <xdr:cNvPr id="143" name="テキスト ボックス 142"/>
        <xdr:cNvSpPr txBox="1"/>
      </xdr:nvSpPr>
      <xdr:spPr>
        <a:xfrm>
          <a:off x="1719795" y="10127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109782</xdr:rowOff>
    </xdr:from>
    <xdr:to>
      <xdr:col>6</xdr:col>
      <xdr:colOff>38100</xdr:colOff>
      <xdr:row>59</xdr:row>
      <xdr:rowOff>39932</xdr:rowOff>
    </xdr:to>
    <xdr:sp macro="" textlink="">
      <xdr:nvSpPr>
        <xdr:cNvPr id="144" name="楕円 143"/>
        <xdr:cNvSpPr/>
      </xdr:nvSpPr>
      <xdr:spPr>
        <a:xfrm>
          <a:off x="1079500" y="1005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31059</xdr:rowOff>
    </xdr:from>
    <xdr:ext cx="599010" cy="259045"/>
    <xdr:sp macro="" textlink="">
      <xdr:nvSpPr>
        <xdr:cNvPr id="145" name="テキスト ボックス 144"/>
        <xdr:cNvSpPr txBox="1"/>
      </xdr:nvSpPr>
      <xdr:spPr>
        <a:xfrm>
          <a:off x="830795" y="10146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67" name="テキスト ボックス 166"/>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9" name="テキスト ボックス 168"/>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18507</xdr:rowOff>
    </xdr:from>
    <xdr:to>
      <xdr:col>24</xdr:col>
      <xdr:colOff>62865</xdr:colOff>
      <xdr:row>78</xdr:row>
      <xdr:rowOff>70081</xdr:rowOff>
    </xdr:to>
    <xdr:cxnSp macro="">
      <xdr:nvCxnSpPr>
        <xdr:cNvPr id="171" name="直線コネクタ 170"/>
        <xdr:cNvCxnSpPr/>
      </xdr:nvCxnSpPr>
      <xdr:spPr>
        <a:xfrm flipV="1">
          <a:off x="4633595" y="12020007"/>
          <a:ext cx="1270" cy="1423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73908</xdr:rowOff>
    </xdr:from>
    <xdr:ext cx="599010" cy="259045"/>
    <xdr:sp macro="" textlink="">
      <xdr:nvSpPr>
        <xdr:cNvPr id="172" name="民生費最小値テキスト"/>
        <xdr:cNvSpPr txBox="1"/>
      </xdr:nvSpPr>
      <xdr:spPr>
        <a:xfrm>
          <a:off x="4686300" y="1344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70081</xdr:rowOff>
    </xdr:from>
    <xdr:to>
      <xdr:col>24</xdr:col>
      <xdr:colOff>152400</xdr:colOff>
      <xdr:row>78</xdr:row>
      <xdr:rowOff>70081</xdr:rowOff>
    </xdr:to>
    <xdr:cxnSp macro="">
      <xdr:nvCxnSpPr>
        <xdr:cNvPr id="173" name="直線コネクタ 172"/>
        <xdr:cNvCxnSpPr/>
      </xdr:nvCxnSpPr>
      <xdr:spPr>
        <a:xfrm>
          <a:off x="4546600" y="1344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136634</xdr:rowOff>
    </xdr:from>
    <xdr:ext cx="599010" cy="259045"/>
    <xdr:sp macro="" textlink="">
      <xdr:nvSpPr>
        <xdr:cNvPr id="174" name="民生費最大値テキスト"/>
        <xdr:cNvSpPr txBox="1"/>
      </xdr:nvSpPr>
      <xdr:spPr>
        <a:xfrm>
          <a:off x="4686300" y="1179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18507</xdr:rowOff>
    </xdr:from>
    <xdr:to>
      <xdr:col>24</xdr:col>
      <xdr:colOff>152400</xdr:colOff>
      <xdr:row>70</xdr:row>
      <xdr:rowOff>18507</xdr:rowOff>
    </xdr:to>
    <xdr:cxnSp macro="">
      <xdr:nvCxnSpPr>
        <xdr:cNvPr id="175" name="直線コネクタ 174"/>
        <xdr:cNvCxnSpPr/>
      </xdr:nvCxnSpPr>
      <xdr:spPr>
        <a:xfrm>
          <a:off x="4546600" y="1202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92548</xdr:rowOff>
    </xdr:from>
    <xdr:to>
      <xdr:col>24</xdr:col>
      <xdr:colOff>63500</xdr:colOff>
      <xdr:row>77</xdr:row>
      <xdr:rowOff>101155</xdr:rowOff>
    </xdr:to>
    <xdr:cxnSp macro="">
      <xdr:nvCxnSpPr>
        <xdr:cNvPr id="176" name="直線コネクタ 175"/>
        <xdr:cNvCxnSpPr/>
      </xdr:nvCxnSpPr>
      <xdr:spPr>
        <a:xfrm flipV="1">
          <a:off x="3797300" y="13294198"/>
          <a:ext cx="838200" cy="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58095</xdr:rowOff>
    </xdr:from>
    <xdr:ext cx="599010" cy="259045"/>
    <xdr:sp macro="" textlink="">
      <xdr:nvSpPr>
        <xdr:cNvPr id="177" name="民生費平均値テキスト"/>
        <xdr:cNvSpPr txBox="1"/>
      </xdr:nvSpPr>
      <xdr:spPr>
        <a:xfrm>
          <a:off x="4686300" y="130882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35218</xdr:rowOff>
    </xdr:from>
    <xdr:to>
      <xdr:col>24</xdr:col>
      <xdr:colOff>114300</xdr:colOff>
      <xdr:row>77</xdr:row>
      <xdr:rowOff>136818</xdr:rowOff>
    </xdr:to>
    <xdr:sp macro="" textlink="">
      <xdr:nvSpPr>
        <xdr:cNvPr id="178" name="フローチャート: 判断 177"/>
        <xdr:cNvSpPr/>
      </xdr:nvSpPr>
      <xdr:spPr>
        <a:xfrm>
          <a:off x="4584700" y="1323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63457</xdr:rowOff>
    </xdr:from>
    <xdr:to>
      <xdr:col>19</xdr:col>
      <xdr:colOff>177800</xdr:colOff>
      <xdr:row>77</xdr:row>
      <xdr:rowOff>101155</xdr:rowOff>
    </xdr:to>
    <xdr:cxnSp macro="">
      <xdr:nvCxnSpPr>
        <xdr:cNvPr id="179" name="直線コネクタ 178"/>
        <xdr:cNvCxnSpPr/>
      </xdr:nvCxnSpPr>
      <xdr:spPr>
        <a:xfrm>
          <a:off x="2908300" y="13265107"/>
          <a:ext cx="889000" cy="37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50381</xdr:rowOff>
    </xdr:from>
    <xdr:to>
      <xdr:col>20</xdr:col>
      <xdr:colOff>38100</xdr:colOff>
      <xdr:row>77</xdr:row>
      <xdr:rowOff>151981</xdr:rowOff>
    </xdr:to>
    <xdr:sp macro="" textlink="">
      <xdr:nvSpPr>
        <xdr:cNvPr id="180" name="フローチャート: 判断 179"/>
        <xdr:cNvSpPr/>
      </xdr:nvSpPr>
      <xdr:spPr>
        <a:xfrm>
          <a:off x="3746500" y="13252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143108</xdr:rowOff>
    </xdr:from>
    <xdr:ext cx="599010" cy="259045"/>
    <xdr:sp macro="" textlink="">
      <xdr:nvSpPr>
        <xdr:cNvPr id="181" name="テキスト ボックス 180"/>
        <xdr:cNvSpPr txBox="1"/>
      </xdr:nvSpPr>
      <xdr:spPr>
        <a:xfrm>
          <a:off x="3497795" y="1334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63457</xdr:rowOff>
    </xdr:from>
    <xdr:to>
      <xdr:col>15</xdr:col>
      <xdr:colOff>50800</xdr:colOff>
      <xdr:row>77</xdr:row>
      <xdr:rowOff>76882</xdr:rowOff>
    </xdr:to>
    <xdr:cxnSp macro="">
      <xdr:nvCxnSpPr>
        <xdr:cNvPr id="182" name="直線コネクタ 181"/>
        <xdr:cNvCxnSpPr/>
      </xdr:nvCxnSpPr>
      <xdr:spPr>
        <a:xfrm flipV="1">
          <a:off x="2019300" y="13265107"/>
          <a:ext cx="889000" cy="13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32810</xdr:rowOff>
    </xdr:from>
    <xdr:to>
      <xdr:col>15</xdr:col>
      <xdr:colOff>101600</xdr:colOff>
      <xdr:row>77</xdr:row>
      <xdr:rowOff>134410</xdr:rowOff>
    </xdr:to>
    <xdr:sp macro="" textlink="">
      <xdr:nvSpPr>
        <xdr:cNvPr id="183" name="フローチャート: 判断 182"/>
        <xdr:cNvSpPr/>
      </xdr:nvSpPr>
      <xdr:spPr>
        <a:xfrm>
          <a:off x="2857500" y="132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125537</xdr:rowOff>
    </xdr:from>
    <xdr:ext cx="599010" cy="259045"/>
    <xdr:sp macro="" textlink="">
      <xdr:nvSpPr>
        <xdr:cNvPr id="184" name="テキスト ボックス 183"/>
        <xdr:cNvSpPr txBox="1"/>
      </xdr:nvSpPr>
      <xdr:spPr>
        <a:xfrm>
          <a:off x="2608795" y="13327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76882</xdr:rowOff>
    </xdr:from>
    <xdr:to>
      <xdr:col>10</xdr:col>
      <xdr:colOff>114300</xdr:colOff>
      <xdr:row>77</xdr:row>
      <xdr:rowOff>122718</xdr:rowOff>
    </xdr:to>
    <xdr:cxnSp macro="">
      <xdr:nvCxnSpPr>
        <xdr:cNvPr id="185" name="直線コネクタ 184"/>
        <xdr:cNvCxnSpPr/>
      </xdr:nvCxnSpPr>
      <xdr:spPr>
        <a:xfrm flipV="1">
          <a:off x="1130300" y="13278532"/>
          <a:ext cx="889000" cy="4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38067</xdr:rowOff>
    </xdr:from>
    <xdr:to>
      <xdr:col>10</xdr:col>
      <xdr:colOff>165100</xdr:colOff>
      <xdr:row>77</xdr:row>
      <xdr:rowOff>139667</xdr:rowOff>
    </xdr:to>
    <xdr:sp macro="" textlink="">
      <xdr:nvSpPr>
        <xdr:cNvPr id="186" name="フローチャート: 判断 185"/>
        <xdr:cNvSpPr/>
      </xdr:nvSpPr>
      <xdr:spPr>
        <a:xfrm>
          <a:off x="1968500" y="1323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130794</xdr:rowOff>
    </xdr:from>
    <xdr:ext cx="599010" cy="259045"/>
    <xdr:sp macro="" textlink="">
      <xdr:nvSpPr>
        <xdr:cNvPr id="187" name="テキスト ボックス 186"/>
        <xdr:cNvSpPr txBox="1"/>
      </xdr:nvSpPr>
      <xdr:spPr>
        <a:xfrm>
          <a:off x="1719795" y="1333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91115</xdr:rowOff>
    </xdr:from>
    <xdr:to>
      <xdr:col>6</xdr:col>
      <xdr:colOff>38100</xdr:colOff>
      <xdr:row>78</xdr:row>
      <xdr:rowOff>21265</xdr:rowOff>
    </xdr:to>
    <xdr:sp macro="" textlink="">
      <xdr:nvSpPr>
        <xdr:cNvPr id="188" name="フローチャート: 判断 187"/>
        <xdr:cNvSpPr/>
      </xdr:nvSpPr>
      <xdr:spPr>
        <a:xfrm>
          <a:off x="1079500" y="13292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12392</xdr:rowOff>
    </xdr:from>
    <xdr:ext cx="599010" cy="259045"/>
    <xdr:sp macro="" textlink="">
      <xdr:nvSpPr>
        <xdr:cNvPr id="189" name="テキスト ボックス 188"/>
        <xdr:cNvSpPr txBox="1"/>
      </xdr:nvSpPr>
      <xdr:spPr>
        <a:xfrm>
          <a:off x="830795" y="13385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41748</xdr:rowOff>
    </xdr:from>
    <xdr:to>
      <xdr:col>24</xdr:col>
      <xdr:colOff>114300</xdr:colOff>
      <xdr:row>77</xdr:row>
      <xdr:rowOff>143348</xdr:rowOff>
    </xdr:to>
    <xdr:sp macro="" textlink="">
      <xdr:nvSpPr>
        <xdr:cNvPr id="195" name="楕円 194"/>
        <xdr:cNvSpPr/>
      </xdr:nvSpPr>
      <xdr:spPr>
        <a:xfrm>
          <a:off x="4584700" y="1324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20175</xdr:rowOff>
    </xdr:from>
    <xdr:ext cx="599010" cy="259045"/>
    <xdr:sp macro="" textlink="">
      <xdr:nvSpPr>
        <xdr:cNvPr id="196" name="民生費該当値テキスト"/>
        <xdr:cNvSpPr txBox="1"/>
      </xdr:nvSpPr>
      <xdr:spPr>
        <a:xfrm>
          <a:off x="4686300" y="13221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50355</xdr:rowOff>
    </xdr:from>
    <xdr:to>
      <xdr:col>20</xdr:col>
      <xdr:colOff>38100</xdr:colOff>
      <xdr:row>77</xdr:row>
      <xdr:rowOff>151955</xdr:rowOff>
    </xdr:to>
    <xdr:sp macro="" textlink="">
      <xdr:nvSpPr>
        <xdr:cNvPr id="197" name="楕円 196"/>
        <xdr:cNvSpPr/>
      </xdr:nvSpPr>
      <xdr:spPr>
        <a:xfrm>
          <a:off x="3746500" y="1325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168482</xdr:rowOff>
    </xdr:from>
    <xdr:ext cx="599010" cy="259045"/>
    <xdr:sp macro="" textlink="">
      <xdr:nvSpPr>
        <xdr:cNvPr id="198" name="テキスト ボックス 197"/>
        <xdr:cNvSpPr txBox="1"/>
      </xdr:nvSpPr>
      <xdr:spPr>
        <a:xfrm>
          <a:off x="3497795" y="1302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12657</xdr:rowOff>
    </xdr:from>
    <xdr:to>
      <xdr:col>15</xdr:col>
      <xdr:colOff>101600</xdr:colOff>
      <xdr:row>77</xdr:row>
      <xdr:rowOff>114257</xdr:rowOff>
    </xdr:to>
    <xdr:sp macro="" textlink="">
      <xdr:nvSpPr>
        <xdr:cNvPr id="199" name="楕円 198"/>
        <xdr:cNvSpPr/>
      </xdr:nvSpPr>
      <xdr:spPr>
        <a:xfrm>
          <a:off x="2857500" y="1321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130784</xdr:rowOff>
    </xdr:from>
    <xdr:ext cx="599010" cy="259045"/>
    <xdr:sp macro="" textlink="">
      <xdr:nvSpPr>
        <xdr:cNvPr id="200" name="テキスト ボックス 199"/>
        <xdr:cNvSpPr txBox="1"/>
      </xdr:nvSpPr>
      <xdr:spPr>
        <a:xfrm>
          <a:off x="2608795" y="12989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26082</xdr:rowOff>
    </xdr:from>
    <xdr:to>
      <xdr:col>10</xdr:col>
      <xdr:colOff>165100</xdr:colOff>
      <xdr:row>77</xdr:row>
      <xdr:rowOff>127682</xdr:rowOff>
    </xdr:to>
    <xdr:sp macro="" textlink="">
      <xdr:nvSpPr>
        <xdr:cNvPr id="201" name="楕円 200"/>
        <xdr:cNvSpPr/>
      </xdr:nvSpPr>
      <xdr:spPr>
        <a:xfrm>
          <a:off x="1968500" y="1322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144209</xdr:rowOff>
    </xdr:from>
    <xdr:ext cx="599010" cy="259045"/>
    <xdr:sp macro="" textlink="">
      <xdr:nvSpPr>
        <xdr:cNvPr id="202" name="テキスト ボックス 201"/>
        <xdr:cNvSpPr txBox="1"/>
      </xdr:nvSpPr>
      <xdr:spPr>
        <a:xfrm>
          <a:off x="1719795" y="13002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71918</xdr:rowOff>
    </xdr:from>
    <xdr:to>
      <xdr:col>6</xdr:col>
      <xdr:colOff>38100</xdr:colOff>
      <xdr:row>78</xdr:row>
      <xdr:rowOff>2068</xdr:rowOff>
    </xdr:to>
    <xdr:sp macro="" textlink="">
      <xdr:nvSpPr>
        <xdr:cNvPr id="203" name="楕円 202"/>
        <xdr:cNvSpPr/>
      </xdr:nvSpPr>
      <xdr:spPr>
        <a:xfrm>
          <a:off x="1079500" y="1327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18595</xdr:rowOff>
    </xdr:from>
    <xdr:ext cx="599010" cy="259045"/>
    <xdr:sp macro="" textlink="">
      <xdr:nvSpPr>
        <xdr:cNvPr id="204" name="テキスト ボックス 203"/>
        <xdr:cNvSpPr txBox="1"/>
      </xdr:nvSpPr>
      <xdr:spPr>
        <a:xfrm>
          <a:off x="830795" y="13048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8" name="テキスト ボックス 217"/>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146777</xdr:rowOff>
    </xdr:from>
    <xdr:to>
      <xdr:col>24</xdr:col>
      <xdr:colOff>62865</xdr:colOff>
      <xdr:row>99</xdr:row>
      <xdr:rowOff>597</xdr:rowOff>
    </xdr:to>
    <xdr:cxnSp macro="">
      <xdr:nvCxnSpPr>
        <xdr:cNvPr id="230" name="直線コネクタ 229"/>
        <xdr:cNvCxnSpPr/>
      </xdr:nvCxnSpPr>
      <xdr:spPr>
        <a:xfrm flipV="1">
          <a:off x="4633595" y="15405827"/>
          <a:ext cx="1270" cy="156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4424</xdr:rowOff>
    </xdr:from>
    <xdr:ext cx="534377" cy="259045"/>
    <xdr:sp macro="" textlink="">
      <xdr:nvSpPr>
        <xdr:cNvPr id="231" name="衛生費最小値テキスト"/>
        <xdr:cNvSpPr txBox="1"/>
      </xdr:nvSpPr>
      <xdr:spPr>
        <a:xfrm>
          <a:off x="4686300" y="16977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597</xdr:rowOff>
    </xdr:from>
    <xdr:to>
      <xdr:col>24</xdr:col>
      <xdr:colOff>152400</xdr:colOff>
      <xdr:row>99</xdr:row>
      <xdr:rowOff>597</xdr:rowOff>
    </xdr:to>
    <xdr:cxnSp macro="">
      <xdr:nvCxnSpPr>
        <xdr:cNvPr id="232" name="直線コネクタ 231"/>
        <xdr:cNvCxnSpPr/>
      </xdr:nvCxnSpPr>
      <xdr:spPr>
        <a:xfrm>
          <a:off x="4546600" y="16974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93454</xdr:rowOff>
    </xdr:from>
    <xdr:ext cx="599010" cy="259045"/>
    <xdr:sp macro="" textlink="">
      <xdr:nvSpPr>
        <xdr:cNvPr id="233" name="衛生費最大値テキスト"/>
        <xdr:cNvSpPr txBox="1"/>
      </xdr:nvSpPr>
      <xdr:spPr>
        <a:xfrm>
          <a:off x="4686300" y="15181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510,333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146777</xdr:rowOff>
    </xdr:from>
    <xdr:to>
      <xdr:col>24</xdr:col>
      <xdr:colOff>152400</xdr:colOff>
      <xdr:row>89</xdr:row>
      <xdr:rowOff>146777</xdr:rowOff>
    </xdr:to>
    <xdr:cxnSp macro="">
      <xdr:nvCxnSpPr>
        <xdr:cNvPr id="234" name="直線コネクタ 233"/>
        <xdr:cNvCxnSpPr/>
      </xdr:nvCxnSpPr>
      <xdr:spPr>
        <a:xfrm>
          <a:off x="4546600" y="15405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131755</xdr:rowOff>
    </xdr:from>
    <xdr:to>
      <xdr:col>24</xdr:col>
      <xdr:colOff>63500</xdr:colOff>
      <xdr:row>97</xdr:row>
      <xdr:rowOff>156966</xdr:rowOff>
    </xdr:to>
    <xdr:cxnSp macro="">
      <xdr:nvCxnSpPr>
        <xdr:cNvPr id="235" name="直線コネクタ 234"/>
        <xdr:cNvCxnSpPr/>
      </xdr:nvCxnSpPr>
      <xdr:spPr>
        <a:xfrm>
          <a:off x="3797300" y="16762405"/>
          <a:ext cx="838200" cy="2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45319</xdr:rowOff>
    </xdr:from>
    <xdr:ext cx="599010" cy="259045"/>
    <xdr:sp macro="" textlink="">
      <xdr:nvSpPr>
        <xdr:cNvPr id="236" name="衛生費平均値テキスト"/>
        <xdr:cNvSpPr txBox="1"/>
      </xdr:nvSpPr>
      <xdr:spPr>
        <a:xfrm>
          <a:off x="4686300" y="165045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22442</xdr:rowOff>
    </xdr:from>
    <xdr:to>
      <xdr:col>24</xdr:col>
      <xdr:colOff>114300</xdr:colOff>
      <xdr:row>97</xdr:row>
      <xdr:rowOff>124042</xdr:rowOff>
    </xdr:to>
    <xdr:sp macro="" textlink="">
      <xdr:nvSpPr>
        <xdr:cNvPr id="237" name="フローチャート: 判断 236"/>
        <xdr:cNvSpPr/>
      </xdr:nvSpPr>
      <xdr:spPr>
        <a:xfrm>
          <a:off x="45847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131755</xdr:rowOff>
    </xdr:from>
    <xdr:to>
      <xdr:col>19</xdr:col>
      <xdr:colOff>177800</xdr:colOff>
      <xdr:row>97</xdr:row>
      <xdr:rowOff>155392</xdr:rowOff>
    </xdr:to>
    <xdr:cxnSp macro="">
      <xdr:nvCxnSpPr>
        <xdr:cNvPr id="238" name="直線コネクタ 237"/>
        <xdr:cNvCxnSpPr/>
      </xdr:nvCxnSpPr>
      <xdr:spPr>
        <a:xfrm flipV="1">
          <a:off x="2908300" y="16762405"/>
          <a:ext cx="889000" cy="2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50691</xdr:rowOff>
    </xdr:from>
    <xdr:to>
      <xdr:col>20</xdr:col>
      <xdr:colOff>38100</xdr:colOff>
      <xdr:row>97</xdr:row>
      <xdr:rowOff>152291</xdr:rowOff>
    </xdr:to>
    <xdr:sp macro="" textlink="">
      <xdr:nvSpPr>
        <xdr:cNvPr id="239" name="フローチャート: 判断 238"/>
        <xdr:cNvSpPr/>
      </xdr:nvSpPr>
      <xdr:spPr>
        <a:xfrm>
          <a:off x="3746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168818</xdr:rowOff>
    </xdr:from>
    <xdr:ext cx="599010" cy="259045"/>
    <xdr:sp macro="" textlink="">
      <xdr:nvSpPr>
        <xdr:cNvPr id="240" name="テキスト ボックス 239"/>
        <xdr:cNvSpPr txBox="1"/>
      </xdr:nvSpPr>
      <xdr:spPr>
        <a:xfrm>
          <a:off x="3497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136280</xdr:rowOff>
    </xdr:from>
    <xdr:to>
      <xdr:col>15</xdr:col>
      <xdr:colOff>50800</xdr:colOff>
      <xdr:row>97</xdr:row>
      <xdr:rowOff>155392</xdr:rowOff>
    </xdr:to>
    <xdr:cxnSp macro="">
      <xdr:nvCxnSpPr>
        <xdr:cNvPr id="241" name="直線コネクタ 240"/>
        <xdr:cNvCxnSpPr/>
      </xdr:nvCxnSpPr>
      <xdr:spPr>
        <a:xfrm>
          <a:off x="2019300" y="16766930"/>
          <a:ext cx="889000" cy="19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27260</xdr:rowOff>
    </xdr:from>
    <xdr:to>
      <xdr:col>15</xdr:col>
      <xdr:colOff>101600</xdr:colOff>
      <xdr:row>97</xdr:row>
      <xdr:rowOff>128860</xdr:rowOff>
    </xdr:to>
    <xdr:sp macro="" textlink="">
      <xdr:nvSpPr>
        <xdr:cNvPr id="242" name="フローチャート: 判断 241"/>
        <xdr:cNvSpPr/>
      </xdr:nvSpPr>
      <xdr:spPr>
        <a:xfrm>
          <a:off x="2857500" y="1665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145387</xdr:rowOff>
    </xdr:from>
    <xdr:ext cx="599010" cy="259045"/>
    <xdr:sp macro="" textlink="">
      <xdr:nvSpPr>
        <xdr:cNvPr id="243" name="テキスト ボックス 242"/>
        <xdr:cNvSpPr txBox="1"/>
      </xdr:nvSpPr>
      <xdr:spPr>
        <a:xfrm>
          <a:off x="2608795" y="1643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136280</xdr:rowOff>
    </xdr:from>
    <xdr:to>
      <xdr:col>10</xdr:col>
      <xdr:colOff>114300</xdr:colOff>
      <xdr:row>97</xdr:row>
      <xdr:rowOff>156153</xdr:rowOff>
    </xdr:to>
    <xdr:cxnSp macro="">
      <xdr:nvCxnSpPr>
        <xdr:cNvPr id="244" name="直線コネクタ 243"/>
        <xdr:cNvCxnSpPr/>
      </xdr:nvCxnSpPr>
      <xdr:spPr>
        <a:xfrm flipV="1">
          <a:off x="1130300" y="16766930"/>
          <a:ext cx="889000" cy="1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33269</xdr:rowOff>
    </xdr:from>
    <xdr:to>
      <xdr:col>10</xdr:col>
      <xdr:colOff>165100</xdr:colOff>
      <xdr:row>97</xdr:row>
      <xdr:rowOff>134869</xdr:rowOff>
    </xdr:to>
    <xdr:sp macro="" textlink="">
      <xdr:nvSpPr>
        <xdr:cNvPr id="245" name="フローチャート: 判断 244"/>
        <xdr:cNvSpPr/>
      </xdr:nvSpPr>
      <xdr:spPr>
        <a:xfrm>
          <a:off x="1968500" y="166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151396</xdr:rowOff>
    </xdr:from>
    <xdr:ext cx="599010" cy="259045"/>
    <xdr:sp macro="" textlink="">
      <xdr:nvSpPr>
        <xdr:cNvPr id="246" name="テキスト ボックス 245"/>
        <xdr:cNvSpPr txBox="1"/>
      </xdr:nvSpPr>
      <xdr:spPr>
        <a:xfrm>
          <a:off x="1719795" y="1643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117328</xdr:rowOff>
    </xdr:from>
    <xdr:to>
      <xdr:col>6</xdr:col>
      <xdr:colOff>38100</xdr:colOff>
      <xdr:row>98</xdr:row>
      <xdr:rowOff>47478</xdr:rowOff>
    </xdr:to>
    <xdr:sp macro="" textlink="">
      <xdr:nvSpPr>
        <xdr:cNvPr id="247" name="フローチャート: 判断 246"/>
        <xdr:cNvSpPr/>
      </xdr:nvSpPr>
      <xdr:spPr>
        <a:xfrm>
          <a:off x="1079500" y="1674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38605</xdr:rowOff>
    </xdr:from>
    <xdr:ext cx="534377" cy="259045"/>
    <xdr:sp macro="" textlink="">
      <xdr:nvSpPr>
        <xdr:cNvPr id="248" name="テキスト ボックス 247"/>
        <xdr:cNvSpPr txBox="1"/>
      </xdr:nvSpPr>
      <xdr:spPr>
        <a:xfrm>
          <a:off x="863111" y="1684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106166</xdr:rowOff>
    </xdr:from>
    <xdr:to>
      <xdr:col>24</xdr:col>
      <xdr:colOff>114300</xdr:colOff>
      <xdr:row>98</xdr:row>
      <xdr:rowOff>36316</xdr:rowOff>
    </xdr:to>
    <xdr:sp macro="" textlink="">
      <xdr:nvSpPr>
        <xdr:cNvPr id="254" name="楕円 253"/>
        <xdr:cNvSpPr/>
      </xdr:nvSpPr>
      <xdr:spPr>
        <a:xfrm>
          <a:off x="4584700" y="16736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84593</xdr:rowOff>
    </xdr:from>
    <xdr:ext cx="534377" cy="259045"/>
    <xdr:sp macro="" textlink="">
      <xdr:nvSpPr>
        <xdr:cNvPr id="255" name="衛生費該当値テキスト"/>
        <xdr:cNvSpPr txBox="1"/>
      </xdr:nvSpPr>
      <xdr:spPr>
        <a:xfrm>
          <a:off x="4686300" y="16715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80955</xdr:rowOff>
    </xdr:from>
    <xdr:to>
      <xdr:col>20</xdr:col>
      <xdr:colOff>38100</xdr:colOff>
      <xdr:row>98</xdr:row>
      <xdr:rowOff>11105</xdr:rowOff>
    </xdr:to>
    <xdr:sp macro="" textlink="">
      <xdr:nvSpPr>
        <xdr:cNvPr id="256" name="楕円 255"/>
        <xdr:cNvSpPr/>
      </xdr:nvSpPr>
      <xdr:spPr>
        <a:xfrm>
          <a:off x="3746500" y="1671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2232</xdr:rowOff>
    </xdr:from>
    <xdr:ext cx="534377" cy="259045"/>
    <xdr:sp macro="" textlink="">
      <xdr:nvSpPr>
        <xdr:cNvPr id="257" name="テキスト ボックス 256"/>
        <xdr:cNvSpPr txBox="1"/>
      </xdr:nvSpPr>
      <xdr:spPr>
        <a:xfrm>
          <a:off x="3530111" y="1680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104592</xdr:rowOff>
    </xdr:from>
    <xdr:to>
      <xdr:col>15</xdr:col>
      <xdr:colOff>101600</xdr:colOff>
      <xdr:row>98</xdr:row>
      <xdr:rowOff>34742</xdr:rowOff>
    </xdr:to>
    <xdr:sp macro="" textlink="">
      <xdr:nvSpPr>
        <xdr:cNvPr id="258" name="楕円 257"/>
        <xdr:cNvSpPr/>
      </xdr:nvSpPr>
      <xdr:spPr>
        <a:xfrm>
          <a:off x="2857500" y="1673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25869</xdr:rowOff>
    </xdr:from>
    <xdr:ext cx="534377" cy="259045"/>
    <xdr:sp macro="" textlink="">
      <xdr:nvSpPr>
        <xdr:cNvPr id="259" name="テキスト ボックス 258"/>
        <xdr:cNvSpPr txBox="1"/>
      </xdr:nvSpPr>
      <xdr:spPr>
        <a:xfrm>
          <a:off x="2641111" y="1682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85480</xdr:rowOff>
    </xdr:from>
    <xdr:to>
      <xdr:col>10</xdr:col>
      <xdr:colOff>165100</xdr:colOff>
      <xdr:row>98</xdr:row>
      <xdr:rowOff>15630</xdr:rowOff>
    </xdr:to>
    <xdr:sp macro="" textlink="">
      <xdr:nvSpPr>
        <xdr:cNvPr id="260" name="楕円 259"/>
        <xdr:cNvSpPr/>
      </xdr:nvSpPr>
      <xdr:spPr>
        <a:xfrm>
          <a:off x="1968500" y="1671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6757</xdr:rowOff>
    </xdr:from>
    <xdr:ext cx="534377" cy="259045"/>
    <xdr:sp macro="" textlink="">
      <xdr:nvSpPr>
        <xdr:cNvPr id="261" name="テキスト ボックス 260"/>
        <xdr:cNvSpPr txBox="1"/>
      </xdr:nvSpPr>
      <xdr:spPr>
        <a:xfrm>
          <a:off x="1752111" y="1680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105353</xdr:rowOff>
    </xdr:from>
    <xdr:to>
      <xdr:col>6</xdr:col>
      <xdr:colOff>38100</xdr:colOff>
      <xdr:row>98</xdr:row>
      <xdr:rowOff>35503</xdr:rowOff>
    </xdr:to>
    <xdr:sp macro="" textlink="">
      <xdr:nvSpPr>
        <xdr:cNvPr id="262" name="楕円 261"/>
        <xdr:cNvSpPr/>
      </xdr:nvSpPr>
      <xdr:spPr>
        <a:xfrm>
          <a:off x="1079500" y="1673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52030</xdr:rowOff>
    </xdr:from>
    <xdr:ext cx="534377" cy="259045"/>
    <xdr:sp macro="" textlink="">
      <xdr:nvSpPr>
        <xdr:cNvPr id="263" name="テキスト ボックス 262"/>
        <xdr:cNvSpPr txBox="1"/>
      </xdr:nvSpPr>
      <xdr:spPr>
        <a:xfrm>
          <a:off x="863111" y="1651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90297</xdr:rowOff>
    </xdr:from>
    <xdr:to>
      <xdr:col>54</xdr:col>
      <xdr:colOff>189865</xdr:colOff>
      <xdr:row>39</xdr:row>
      <xdr:rowOff>44450</xdr:rowOff>
    </xdr:to>
    <xdr:cxnSp macro="">
      <xdr:nvCxnSpPr>
        <xdr:cNvPr id="287" name="直線コネクタ 286"/>
        <xdr:cNvCxnSpPr/>
      </xdr:nvCxnSpPr>
      <xdr:spPr>
        <a:xfrm flipV="1">
          <a:off x="10475595" y="5405247"/>
          <a:ext cx="1270" cy="1325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36974</xdr:rowOff>
    </xdr:from>
    <xdr:ext cx="534377" cy="259045"/>
    <xdr:sp macro="" textlink="">
      <xdr:nvSpPr>
        <xdr:cNvPr id="290" name="労働費最大値テキスト"/>
        <xdr:cNvSpPr txBox="1"/>
      </xdr:nvSpPr>
      <xdr:spPr>
        <a:xfrm>
          <a:off x="10528300" y="518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90297</xdr:rowOff>
    </xdr:from>
    <xdr:to>
      <xdr:col>55</xdr:col>
      <xdr:colOff>88900</xdr:colOff>
      <xdr:row>31</xdr:row>
      <xdr:rowOff>90297</xdr:rowOff>
    </xdr:to>
    <xdr:cxnSp macro="">
      <xdr:nvCxnSpPr>
        <xdr:cNvPr id="291" name="直線コネクタ 290"/>
        <xdr:cNvCxnSpPr/>
      </xdr:nvCxnSpPr>
      <xdr:spPr>
        <a:xfrm>
          <a:off x="10388600" y="5405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116349</xdr:rowOff>
    </xdr:from>
    <xdr:ext cx="378565" cy="259045"/>
    <xdr:sp macro="" textlink="">
      <xdr:nvSpPr>
        <xdr:cNvPr id="293" name="労働費平均値テキスト"/>
        <xdr:cNvSpPr txBox="1"/>
      </xdr:nvSpPr>
      <xdr:spPr>
        <a:xfrm>
          <a:off x="10528300" y="64599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93472</xdr:rowOff>
    </xdr:from>
    <xdr:to>
      <xdr:col>55</xdr:col>
      <xdr:colOff>50800</xdr:colOff>
      <xdr:row>39</xdr:row>
      <xdr:rowOff>23622</xdr:rowOff>
    </xdr:to>
    <xdr:sp macro="" textlink="">
      <xdr:nvSpPr>
        <xdr:cNvPr id="294" name="フローチャート: 判断 293"/>
        <xdr:cNvSpPr/>
      </xdr:nvSpPr>
      <xdr:spPr>
        <a:xfrm>
          <a:off x="104267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98171</xdr:rowOff>
    </xdr:from>
    <xdr:to>
      <xdr:col>50</xdr:col>
      <xdr:colOff>165100</xdr:colOff>
      <xdr:row>39</xdr:row>
      <xdr:rowOff>28321</xdr:rowOff>
    </xdr:to>
    <xdr:sp macro="" textlink="">
      <xdr:nvSpPr>
        <xdr:cNvPr id="296" name="フローチャート: 判断 295"/>
        <xdr:cNvSpPr/>
      </xdr:nvSpPr>
      <xdr:spPr>
        <a:xfrm>
          <a:off x="9588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44848</xdr:rowOff>
    </xdr:from>
    <xdr:ext cx="378565" cy="259045"/>
    <xdr:sp macro="" textlink="">
      <xdr:nvSpPr>
        <xdr:cNvPr id="297" name="テキスト ボックス 296"/>
        <xdr:cNvSpPr txBox="1"/>
      </xdr:nvSpPr>
      <xdr:spPr>
        <a:xfrm>
          <a:off x="9450017" y="63884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97663</xdr:rowOff>
    </xdr:from>
    <xdr:to>
      <xdr:col>46</xdr:col>
      <xdr:colOff>38100</xdr:colOff>
      <xdr:row>39</xdr:row>
      <xdr:rowOff>27813</xdr:rowOff>
    </xdr:to>
    <xdr:sp macro="" textlink="">
      <xdr:nvSpPr>
        <xdr:cNvPr id="299" name="フローチャート: 判断 298"/>
        <xdr:cNvSpPr/>
      </xdr:nvSpPr>
      <xdr:spPr>
        <a:xfrm>
          <a:off x="8699500" y="661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44340</xdr:rowOff>
    </xdr:from>
    <xdr:ext cx="378565" cy="259045"/>
    <xdr:sp macro="" textlink="">
      <xdr:nvSpPr>
        <xdr:cNvPr id="300" name="テキスト ボックス 299"/>
        <xdr:cNvSpPr txBox="1"/>
      </xdr:nvSpPr>
      <xdr:spPr>
        <a:xfrm>
          <a:off x="8561017" y="6387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163830</xdr:rowOff>
    </xdr:from>
    <xdr:to>
      <xdr:col>41</xdr:col>
      <xdr:colOff>101600</xdr:colOff>
      <xdr:row>38</xdr:row>
      <xdr:rowOff>93980</xdr:rowOff>
    </xdr:to>
    <xdr:sp macro="" textlink="">
      <xdr:nvSpPr>
        <xdr:cNvPr id="302" name="フローチャート: 判断 301"/>
        <xdr:cNvSpPr/>
      </xdr:nvSpPr>
      <xdr:spPr>
        <a:xfrm>
          <a:off x="7810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110507</xdr:rowOff>
    </xdr:from>
    <xdr:ext cx="469744" cy="259045"/>
    <xdr:sp macro="" textlink="">
      <xdr:nvSpPr>
        <xdr:cNvPr id="303" name="テキスト ボックス 302"/>
        <xdr:cNvSpPr txBox="1"/>
      </xdr:nvSpPr>
      <xdr:spPr>
        <a:xfrm>
          <a:off x="7626428" y="628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3937</xdr:rowOff>
    </xdr:from>
    <xdr:to>
      <xdr:col>36</xdr:col>
      <xdr:colOff>165100</xdr:colOff>
      <xdr:row>37</xdr:row>
      <xdr:rowOff>105537</xdr:rowOff>
    </xdr:to>
    <xdr:sp macro="" textlink="">
      <xdr:nvSpPr>
        <xdr:cNvPr id="304" name="フローチャート: 判断 303"/>
        <xdr:cNvSpPr/>
      </xdr:nvSpPr>
      <xdr:spPr>
        <a:xfrm>
          <a:off x="6921500" y="6347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122064</xdr:rowOff>
    </xdr:from>
    <xdr:ext cx="469744" cy="259045"/>
    <xdr:sp macro="" textlink="">
      <xdr:nvSpPr>
        <xdr:cNvPr id="305" name="テキスト ボックス 304"/>
        <xdr:cNvSpPr txBox="1"/>
      </xdr:nvSpPr>
      <xdr:spPr>
        <a:xfrm>
          <a:off x="6737428" y="612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9" name="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0" name="テキスト ボックス 319"/>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4" name="テキスト ボックス 333"/>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6" name="テキスト ボックス 335"/>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8" name="テキスト ボックス 337"/>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0" name="テキスト ボックス 339"/>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76435</xdr:rowOff>
    </xdr:from>
    <xdr:to>
      <xdr:col>54</xdr:col>
      <xdr:colOff>189865</xdr:colOff>
      <xdr:row>59</xdr:row>
      <xdr:rowOff>17046</xdr:rowOff>
    </xdr:to>
    <xdr:cxnSp macro="">
      <xdr:nvCxnSpPr>
        <xdr:cNvPr id="344" name="直線コネクタ 343"/>
        <xdr:cNvCxnSpPr/>
      </xdr:nvCxnSpPr>
      <xdr:spPr>
        <a:xfrm flipV="1">
          <a:off x="10475595" y="8648935"/>
          <a:ext cx="1270" cy="1483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20873</xdr:rowOff>
    </xdr:from>
    <xdr:ext cx="534377" cy="259045"/>
    <xdr:sp macro="" textlink="">
      <xdr:nvSpPr>
        <xdr:cNvPr id="345" name="農林水産業費最小値テキスト"/>
        <xdr:cNvSpPr txBox="1"/>
      </xdr:nvSpPr>
      <xdr:spPr>
        <a:xfrm>
          <a:off x="10528300" y="1013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17046</xdr:rowOff>
    </xdr:from>
    <xdr:to>
      <xdr:col>55</xdr:col>
      <xdr:colOff>88900</xdr:colOff>
      <xdr:row>59</xdr:row>
      <xdr:rowOff>17046</xdr:rowOff>
    </xdr:to>
    <xdr:cxnSp macro="">
      <xdr:nvCxnSpPr>
        <xdr:cNvPr id="346" name="直線コネクタ 345"/>
        <xdr:cNvCxnSpPr/>
      </xdr:nvCxnSpPr>
      <xdr:spPr>
        <a:xfrm>
          <a:off x="10388600" y="1013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23112</xdr:rowOff>
    </xdr:from>
    <xdr:ext cx="690189" cy="259045"/>
    <xdr:sp macro="" textlink="">
      <xdr:nvSpPr>
        <xdr:cNvPr id="347" name="農林水産業費最大値テキスト"/>
        <xdr:cNvSpPr txBox="1"/>
      </xdr:nvSpPr>
      <xdr:spPr>
        <a:xfrm>
          <a:off x="10528300" y="84241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1,189,815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76435</xdr:rowOff>
    </xdr:from>
    <xdr:to>
      <xdr:col>55</xdr:col>
      <xdr:colOff>88900</xdr:colOff>
      <xdr:row>50</xdr:row>
      <xdr:rowOff>76435</xdr:rowOff>
    </xdr:to>
    <xdr:cxnSp macro="">
      <xdr:nvCxnSpPr>
        <xdr:cNvPr id="348" name="直線コネクタ 347"/>
        <xdr:cNvCxnSpPr/>
      </xdr:nvCxnSpPr>
      <xdr:spPr>
        <a:xfrm>
          <a:off x="10388600" y="864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81239</xdr:rowOff>
    </xdr:from>
    <xdr:to>
      <xdr:col>55</xdr:col>
      <xdr:colOff>0</xdr:colOff>
      <xdr:row>58</xdr:row>
      <xdr:rowOff>86587</xdr:rowOff>
    </xdr:to>
    <xdr:cxnSp macro="">
      <xdr:nvCxnSpPr>
        <xdr:cNvPr id="349" name="直線コネクタ 348"/>
        <xdr:cNvCxnSpPr/>
      </xdr:nvCxnSpPr>
      <xdr:spPr>
        <a:xfrm>
          <a:off x="9639300" y="10025339"/>
          <a:ext cx="838200" cy="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159557</xdr:rowOff>
    </xdr:from>
    <xdr:ext cx="599010" cy="259045"/>
    <xdr:sp macro="" textlink="">
      <xdr:nvSpPr>
        <xdr:cNvPr id="350" name="農林水産業費平均値テキスト"/>
        <xdr:cNvSpPr txBox="1"/>
      </xdr:nvSpPr>
      <xdr:spPr>
        <a:xfrm>
          <a:off x="10528300" y="97607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136680</xdr:rowOff>
    </xdr:from>
    <xdr:to>
      <xdr:col>55</xdr:col>
      <xdr:colOff>50800</xdr:colOff>
      <xdr:row>58</xdr:row>
      <xdr:rowOff>66830</xdr:rowOff>
    </xdr:to>
    <xdr:sp macro="" textlink="">
      <xdr:nvSpPr>
        <xdr:cNvPr id="351" name="フローチャート: 判断 350"/>
        <xdr:cNvSpPr/>
      </xdr:nvSpPr>
      <xdr:spPr>
        <a:xfrm>
          <a:off x="10426700" y="990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81239</xdr:rowOff>
    </xdr:from>
    <xdr:to>
      <xdr:col>50</xdr:col>
      <xdr:colOff>114300</xdr:colOff>
      <xdr:row>58</xdr:row>
      <xdr:rowOff>122737</xdr:rowOff>
    </xdr:to>
    <xdr:cxnSp macro="">
      <xdr:nvCxnSpPr>
        <xdr:cNvPr id="352" name="直線コネクタ 351"/>
        <xdr:cNvCxnSpPr/>
      </xdr:nvCxnSpPr>
      <xdr:spPr>
        <a:xfrm flipV="1">
          <a:off x="8750300" y="10025339"/>
          <a:ext cx="889000" cy="41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130231</xdr:rowOff>
    </xdr:from>
    <xdr:to>
      <xdr:col>50</xdr:col>
      <xdr:colOff>165100</xdr:colOff>
      <xdr:row>58</xdr:row>
      <xdr:rowOff>60381</xdr:rowOff>
    </xdr:to>
    <xdr:sp macro="" textlink="">
      <xdr:nvSpPr>
        <xdr:cNvPr id="353" name="フローチャート: 判断 352"/>
        <xdr:cNvSpPr/>
      </xdr:nvSpPr>
      <xdr:spPr>
        <a:xfrm>
          <a:off x="9588500" y="9902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76908</xdr:rowOff>
    </xdr:from>
    <xdr:ext cx="599010" cy="259045"/>
    <xdr:sp macro="" textlink="">
      <xdr:nvSpPr>
        <xdr:cNvPr id="354" name="テキスト ボックス 353"/>
        <xdr:cNvSpPr txBox="1"/>
      </xdr:nvSpPr>
      <xdr:spPr>
        <a:xfrm>
          <a:off x="9339795" y="9678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78321</xdr:rowOff>
    </xdr:from>
    <xdr:to>
      <xdr:col>45</xdr:col>
      <xdr:colOff>177800</xdr:colOff>
      <xdr:row>58</xdr:row>
      <xdr:rowOff>122737</xdr:rowOff>
    </xdr:to>
    <xdr:cxnSp macro="">
      <xdr:nvCxnSpPr>
        <xdr:cNvPr id="355" name="直線コネクタ 354"/>
        <xdr:cNvCxnSpPr/>
      </xdr:nvCxnSpPr>
      <xdr:spPr>
        <a:xfrm>
          <a:off x="7861300" y="10022421"/>
          <a:ext cx="889000" cy="4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118786</xdr:rowOff>
    </xdr:from>
    <xdr:to>
      <xdr:col>46</xdr:col>
      <xdr:colOff>38100</xdr:colOff>
      <xdr:row>58</xdr:row>
      <xdr:rowOff>48936</xdr:rowOff>
    </xdr:to>
    <xdr:sp macro="" textlink="">
      <xdr:nvSpPr>
        <xdr:cNvPr id="356" name="フローチャート: 判断 355"/>
        <xdr:cNvSpPr/>
      </xdr:nvSpPr>
      <xdr:spPr>
        <a:xfrm>
          <a:off x="8699500" y="989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65463</xdr:rowOff>
    </xdr:from>
    <xdr:ext cx="599010" cy="259045"/>
    <xdr:sp macro="" textlink="">
      <xdr:nvSpPr>
        <xdr:cNvPr id="357" name="テキスト ボックス 356"/>
        <xdr:cNvSpPr txBox="1"/>
      </xdr:nvSpPr>
      <xdr:spPr>
        <a:xfrm>
          <a:off x="8450795" y="9666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23144</xdr:rowOff>
    </xdr:from>
    <xdr:to>
      <xdr:col>41</xdr:col>
      <xdr:colOff>50800</xdr:colOff>
      <xdr:row>58</xdr:row>
      <xdr:rowOff>78321</xdr:rowOff>
    </xdr:to>
    <xdr:cxnSp macro="">
      <xdr:nvCxnSpPr>
        <xdr:cNvPr id="358" name="直線コネクタ 357"/>
        <xdr:cNvCxnSpPr/>
      </xdr:nvCxnSpPr>
      <xdr:spPr>
        <a:xfrm>
          <a:off x="6972300" y="9109994"/>
          <a:ext cx="889000" cy="912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120186</xdr:rowOff>
    </xdr:from>
    <xdr:to>
      <xdr:col>41</xdr:col>
      <xdr:colOff>101600</xdr:colOff>
      <xdr:row>58</xdr:row>
      <xdr:rowOff>50336</xdr:rowOff>
    </xdr:to>
    <xdr:sp macro="" textlink="">
      <xdr:nvSpPr>
        <xdr:cNvPr id="359" name="フローチャート: 判断 358"/>
        <xdr:cNvSpPr/>
      </xdr:nvSpPr>
      <xdr:spPr>
        <a:xfrm>
          <a:off x="7810500" y="98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66863</xdr:rowOff>
    </xdr:from>
    <xdr:ext cx="599010" cy="259045"/>
    <xdr:sp macro="" textlink="">
      <xdr:nvSpPr>
        <xdr:cNvPr id="360" name="テキスト ボックス 359"/>
        <xdr:cNvSpPr txBox="1"/>
      </xdr:nvSpPr>
      <xdr:spPr>
        <a:xfrm>
          <a:off x="7561795" y="9668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36379</xdr:rowOff>
    </xdr:from>
    <xdr:to>
      <xdr:col>36</xdr:col>
      <xdr:colOff>165100</xdr:colOff>
      <xdr:row>58</xdr:row>
      <xdr:rowOff>137979</xdr:rowOff>
    </xdr:to>
    <xdr:sp macro="" textlink="">
      <xdr:nvSpPr>
        <xdr:cNvPr id="361" name="フローチャート: 判断 360"/>
        <xdr:cNvSpPr/>
      </xdr:nvSpPr>
      <xdr:spPr>
        <a:xfrm>
          <a:off x="6921500" y="99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129106</xdr:rowOff>
    </xdr:from>
    <xdr:ext cx="599010" cy="259045"/>
    <xdr:sp macro="" textlink="">
      <xdr:nvSpPr>
        <xdr:cNvPr id="362" name="テキスト ボックス 361"/>
        <xdr:cNvSpPr txBox="1"/>
      </xdr:nvSpPr>
      <xdr:spPr>
        <a:xfrm>
          <a:off x="6672795" y="10073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35787</xdr:rowOff>
    </xdr:from>
    <xdr:to>
      <xdr:col>55</xdr:col>
      <xdr:colOff>50800</xdr:colOff>
      <xdr:row>58</xdr:row>
      <xdr:rowOff>137387</xdr:rowOff>
    </xdr:to>
    <xdr:sp macro="" textlink="">
      <xdr:nvSpPr>
        <xdr:cNvPr id="368" name="楕円 367"/>
        <xdr:cNvSpPr/>
      </xdr:nvSpPr>
      <xdr:spPr>
        <a:xfrm>
          <a:off x="10426700" y="997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122164</xdr:rowOff>
    </xdr:from>
    <xdr:ext cx="599010" cy="259045"/>
    <xdr:sp macro="" textlink="">
      <xdr:nvSpPr>
        <xdr:cNvPr id="369" name="農林水産業費該当値テキスト"/>
        <xdr:cNvSpPr txBox="1"/>
      </xdr:nvSpPr>
      <xdr:spPr>
        <a:xfrm>
          <a:off x="10528300" y="9894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30439</xdr:rowOff>
    </xdr:from>
    <xdr:to>
      <xdr:col>50</xdr:col>
      <xdr:colOff>165100</xdr:colOff>
      <xdr:row>58</xdr:row>
      <xdr:rowOff>132039</xdr:rowOff>
    </xdr:to>
    <xdr:sp macro="" textlink="">
      <xdr:nvSpPr>
        <xdr:cNvPr id="370" name="楕円 369"/>
        <xdr:cNvSpPr/>
      </xdr:nvSpPr>
      <xdr:spPr>
        <a:xfrm>
          <a:off x="9588500" y="997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123166</xdr:rowOff>
    </xdr:from>
    <xdr:ext cx="599010" cy="259045"/>
    <xdr:sp macro="" textlink="">
      <xdr:nvSpPr>
        <xdr:cNvPr id="371" name="テキスト ボックス 370"/>
        <xdr:cNvSpPr txBox="1"/>
      </xdr:nvSpPr>
      <xdr:spPr>
        <a:xfrm>
          <a:off x="9339795" y="1006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71937</xdr:rowOff>
    </xdr:from>
    <xdr:to>
      <xdr:col>46</xdr:col>
      <xdr:colOff>38100</xdr:colOff>
      <xdr:row>59</xdr:row>
      <xdr:rowOff>2087</xdr:rowOff>
    </xdr:to>
    <xdr:sp macro="" textlink="">
      <xdr:nvSpPr>
        <xdr:cNvPr id="372" name="楕円 371"/>
        <xdr:cNvSpPr/>
      </xdr:nvSpPr>
      <xdr:spPr>
        <a:xfrm>
          <a:off x="8699500" y="1001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164664</xdr:rowOff>
    </xdr:from>
    <xdr:ext cx="534377" cy="259045"/>
    <xdr:sp macro="" textlink="">
      <xdr:nvSpPr>
        <xdr:cNvPr id="373" name="テキスト ボックス 372"/>
        <xdr:cNvSpPr txBox="1"/>
      </xdr:nvSpPr>
      <xdr:spPr>
        <a:xfrm>
          <a:off x="8483111" y="10108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27521</xdr:rowOff>
    </xdr:from>
    <xdr:to>
      <xdr:col>41</xdr:col>
      <xdr:colOff>101600</xdr:colOff>
      <xdr:row>58</xdr:row>
      <xdr:rowOff>129121</xdr:rowOff>
    </xdr:to>
    <xdr:sp macro="" textlink="">
      <xdr:nvSpPr>
        <xdr:cNvPr id="374" name="楕円 373"/>
        <xdr:cNvSpPr/>
      </xdr:nvSpPr>
      <xdr:spPr>
        <a:xfrm>
          <a:off x="7810500" y="9971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120248</xdr:rowOff>
    </xdr:from>
    <xdr:ext cx="599010" cy="259045"/>
    <xdr:sp macro="" textlink="">
      <xdr:nvSpPr>
        <xdr:cNvPr id="375" name="テキスト ボックス 374"/>
        <xdr:cNvSpPr txBox="1"/>
      </xdr:nvSpPr>
      <xdr:spPr>
        <a:xfrm>
          <a:off x="7561795" y="1006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143794</xdr:rowOff>
    </xdr:from>
    <xdr:to>
      <xdr:col>36</xdr:col>
      <xdr:colOff>165100</xdr:colOff>
      <xdr:row>53</xdr:row>
      <xdr:rowOff>73944</xdr:rowOff>
    </xdr:to>
    <xdr:sp macro="" textlink="">
      <xdr:nvSpPr>
        <xdr:cNvPr id="376" name="楕円 375"/>
        <xdr:cNvSpPr/>
      </xdr:nvSpPr>
      <xdr:spPr>
        <a:xfrm>
          <a:off x="6921500" y="905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51</xdr:row>
      <xdr:rowOff>90471</xdr:rowOff>
    </xdr:from>
    <xdr:ext cx="599010" cy="259045"/>
    <xdr:sp macro="" textlink="">
      <xdr:nvSpPr>
        <xdr:cNvPr id="377" name="テキスト ボックス 376"/>
        <xdr:cNvSpPr txBox="1"/>
      </xdr:nvSpPr>
      <xdr:spPr>
        <a:xfrm>
          <a:off x="6672795" y="883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70994</xdr:rowOff>
    </xdr:from>
    <xdr:to>
      <xdr:col>54</xdr:col>
      <xdr:colOff>189865</xdr:colOff>
      <xdr:row>79</xdr:row>
      <xdr:rowOff>41421</xdr:rowOff>
    </xdr:to>
    <xdr:cxnSp macro="">
      <xdr:nvCxnSpPr>
        <xdr:cNvPr id="401" name="直線コネクタ 400"/>
        <xdr:cNvCxnSpPr/>
      </xdr:nvCxnSpPr>
      <xdr:spPr>
        <a:xfrm flipV="1">
          <a:off x="10475595" y="12072494"/>
          <a:ext cx="1270" cy="1513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45248</xdr:rowOff>
    </xdr:from>
    <xdr:ext cx="378565" cy="259045"/>
    <xdr:sp macro="" textlink="">
      <xdr:nvSpPr>
        <xdr:cNvPr id="402" name="商工費最小値テキスト"/>
        <xdr:cNvSpPr txBox="1"/>
      </xdr:nvSpPr>
      <xdr:spPr>
        <a:xfrm>
          <a:off x="10528300" y="13589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41421</xdr:rowOff>
    </xdr:from>
    <xdr:to>
      <xdr:col>55</xdr:col>
      <xdr:colOff>88900</xdr:colOff>
      <xdr:row>79</xdr:row>
      <xdr:rowOff>41421</xdr:rowOff>
    </xdr:to>
    <xdr:cxnSp macro="">
      <xdr:nvCxnSpPr>
        <xdr:cNvPr id="403" name="直線コネクタ 402"/>
        <xdr:cNvCxnSpPr/>
      </xdr:nvCxnSpPr>
      <xdr:spPr>
        <a:xfrm>
          <a:off x="10388600" y="13585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17671</xdr:rowOff>
    </xdr:from>
    <xdr:ext cx="599010" cy="259045"/>
    <xdr:sp macro="" textlink="">
      <xdr:nvSpPr>
        <xdr:cNvPr id="404" name="商工費最大値テキスト"/>
        <xdr:cNvSpPr txBox="1"/>
      </xdr:nvSpPr>
      <xdr:spPr>
        <a:xfrm>
          <a:off x="10528300" y="11847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398,033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70994</xdr:rowOff>
    </xdr:from>
    <xdr:to>
      <xdr:col>55</xdr:col>
      <xdr:colOff>88900</xdr:colOff>
      <xdr:row>70</xdr:row>
      <xdr:rowOff>70994</xdr:rowOff>
    </xdr:to>
    <xdr:cxnSp macro="">
      <xdr:nvCxnSpPr>
        <xdr:cNvPr id="405" name="直線コネクタ 404"/>
        <xdr:cNvCxnSpPr/>
      </xdr:nvCxnSpPr>
      <xdr:spPr>
        <a:xfrm>
          <a:off x="10388600" y="12072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99520</xdr:rowOff>
    </xdr:from>
    <xdr:to>
      <xdr:col>55</xdr:col>
      <xdr:colOff>0</xdr:colOff>
      <xdr:row>78</xdr:row>
      <xdr:rowOff>101474</xdr:rowOff>
    </xdr:to>
    <xdr:cxnSp macro="">
      <xdr:nvCxnSpPr>
        <xdr:cNvPr id="406" name="直線コネクタ 405"/>
        <xdr:cNvCxnSpPr/>
      </xdr:nvCxnSpPr>
      <xdr:spPr>
        <a:xfrm flipV="1">
          <a:off x="9639300" y="13472620"/>
          <a:ext cx="838200" cy="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159734</xdr:rowOff>
    </xdr:from>
    <xdr:ext cx="534377" cy="259045"/>
    <xdr:sp macro="" textlink="">
      <xdr:nvSpPr>
        <xdr:cNvPr id="407" name="商工費平均値テキスト"/>
        <xdr:cNvSpPr txBox="1"/>
      </xdr:nvSpPr>
      <xdr:spPr>
        <a:xfrm>
          <a:off x="10528300" y="13189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136857</xdr:rowOff>
    </xdr:from>
    <xdr:to>
      <xdr:col>55</xdr:col>
      <xdr:colOff>50800</xdr:colOff>
      <xdr:row>78</xdr:row>
      <xdr:rowOff>67007</xdr:rowOff>
    </xdr:to>
    <xdr:sp macro="" textlink="">
      <xdr:nvSpPr>
        <xdr:cNvPr id="408" name="フローチャート: 判断 407"/>
        <xdr:cNvSpPr/>
      </xdr:nvSpPr>
      <xdr:spPr>
        <a:xfrm>
          <a:off x="104267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9630</xdr:rowOff>
    </xdr:from>
    <xdr:to>
      <xdr:col>50</xdr:col>
      <xdr:colOff>114300</xdr:colOff>
      <xdr:row>78</xdr:row>
      <xdr:rowOff>101474</xdr:rowOff>
    </xdr:to>
    <xdr:cxnSp macro="">
      <xdr:nvCxnSpPr>
        <xdr:cNvPr id="409" name="直線コネクタ 408"/>
        <xdr:cNvCxnSpPr/>
      </xdr:nvCxnSpPr>
      <xdr:spPr>
        <a:xfrm>
          <a:off x="8750300" y="13382730"/>
          <a:ext cx="889000" cy="9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146115</xdr:rowOff>
    </xdr:from>
    <xdr:to>
      <xdr:col>50</xdr:col>
      <xdr:colOff>165100</xdr:colOff>
      <xdr:row>78</xdr:row>
      <xdr:rowOff>76265</xdr:rowOff>
    </xdr:to>
    <xdr:sp macro="" textlink="">
      <xdr:nvSpPr>
        <xdr:cNvPr id="410" name="フローチャート: 判断 409"/>
        <xdr:cNvSpPr/>
      </xdr:nvSpPr>
      <xdr:spPr>
        <a:xfrm>
          <a:off x="9588500" y="133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92792</xdr:rowOff>
    </xdr:from>
    <xdr:ext cx="534377" cy="259045"/>
    <xdr:sp macro="" textlink="">
      <xdr:nvSpPr>
        <xdr:cNvPr id="411" name="テキスト ボックス 410"/>
        <xdr:cNvSpPr txBox="1"/>
      </xdr:nvSpPr>
      <xdr:spPr>
        <a:xfrm>
          <a:off x="9372111" y="13122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9630</xdr:rowOff>
    </xdr:from>
    <xdr:to>
      <xdr:col>45</xdr:col>
      <xdr:colOff>177800</xdr:colOff>
      <xdr:row>78</xdr:row>
      <xdr:rowOff>103025</xdr:rowOff>
    </xdr:to>
    <xdr:cxnSp macro="">
      <xdr:nvCxnSpPr>
        <xdr:cNvPr id="412" name="直線コネクタ 411"/>
        <xdr:cNvCxnSpPr/>
      </xdr:nvCxnSpPr>
      <xdr:spPr>
        <a:xfrm flipV="1">
          <a:off x="7861300" y="13382730"/>
          <a:ext cx="889000" cy="93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158024</xdr:rowOff>
    </xdr:from>
    <xdr:to>
      <xdr:col>46</xdr:col>
      <xdr:colOff>38100</xdr:colOff>
      <xdr:row>78</xdr:row>
      <xdr:rowOff>88174</xdr:rowOff>
    </xdr:to>
    <xdr:sp macro="" textlink="">
      <xdr:nvSpPr>
        <xdr:cNvPr id="413" name="フローチャート: 判断 412"/>
        <xdr:cNvSpPr/>
      </xdr:nvSpPr>
      <xdr:spPr>
        <a:xfrm>
          <a:off x="8699500" y="1335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79301</xdr:rowOff>
    </xdr:from>
    <xdr:ext cx="534377" cy="259045"/>
    <xdr:sp macro="" textlink="">
      <xdr:nvSpPr>
        <xdr:cNvPr id="414" name="テキスト ボックス 413"/>
        <xdr:cNvSpPr txBox="1"/>
      </xdr:nvSpPr>
      <xdr:spPr>
        <a:xfrm>
          <a:off x="8483111" y="13452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103025</xdr:rowOff>
    </xdr:from>
    <xdr:to>
      <xdr:col>41</xdr:col>
      <xdr:colOff>50800</xdr:colOff>
      <xdr:row>78</xdr:row>
      <xdr:rowOff>105696</xdr:rowOff>
    </xdr:to>
    <xdr:cxnSp macro="">
      <xdr:nvCxnSpPr>
        <xdr:cNvPr id="415" name="直線コネクタ 414"/>
        <xdr:cNvCxnSpPr/>
      </xdr:nvCxnSpPr>
      <xdr:spPr>
        <a:xfrm flipV="1">
          <a:off x="6972300" y="13476125"/>
          <a:ext cx="889000" cy="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162792</xdr:rowOff>
    </xdr:from>
    <xdr:to>
      <xdr:col>41</xdr:col>
      <xdr:colOff>101600</xdr:colOff>
      <xdr:row>78</xdr:row>
      <xdr:rowOff>92942</xdr:rowOff>
    </xdr:to>
    <xdr:sp macro="" textlink="">
      <xdr:nvSpPr>
        <xdr:cNvPr id="416" name="フローチャート: 判断 415"/>
        <xdr:cNvSpPr/>
      </xdr:nvSpPr>
      <xdr:spPr>
        <a:xfrm>
          <a:off x="7810500" y="1336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109469</xdr:rowOff>
    </xdr:from>
    <xdr:ext cx="534377" cy="259045"/>
    <xdr:sp macro="" textlink="">
      <xdr:nvSpPr>
        <xdr:cNvPr id="417" name="テキスト ボックス 416"/>
        <xdr:cNvSpPr txBox="1"/>
      </xdr:nvSpPr>
      <xdr:spPr>
        <a:xfrm>
          <a:off x="7594111" y="1313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6238</xdr:rowOff>
    </xdr:from>
    <xdr:to>
      <xdr:col>36</xdr:col>
      <xdr:colOff>165100</xdr:colOff>
      <xdr:row>78</xdr:row>
      <xdr:rowOff>107838</xdr:rowOff>
    </xdr:to>
    <xdr:sp macro="" textlink="">
      <xdr:nvSpPr>
        <xdr:cNvPr id="418" name="フローチャート: 判断 417"/>
        <xdr:cNvSpPr/>
      </xdr:nvSpPr>
      <xdr:spPr>
        <a:xfrm>
          <a:off x="69215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124365</xdr:rowOff>
    </xdr:from>
    <xdr:ext cx="534377" cy="259045"/>
    <xdr:sp macro="" textlink="">
      <xdr:nvSpPr>
        <xdr:cNvPr id="419" name="テキスト ボックス 418"/>
        <xdr:cNvSpPr txBox="1"/>
      </xdr:nvSpPr>
      <xdr:spPr>
        <a:xfrm>
          <a:off x="6705111" y="1315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48720</xdr:rowOff>
    </xdr:from>
    <xdr:to>
      <xdr:col>55</xdr:col>
      <xdr:colOff>50800</xdr:colOff>
      <xdr:row>78</xdr:row>
      <xdr:rowOff>150320</xdr:rowOff>
    </xdr:to>
    <xdr:sp macro="" textlink="">
      <xdr:nvSpPr>
        <xdr:cNvPr id="425" name="楕円 424"/>
        <xdr:cNvSpPr/>
      </xdr:nvSpPr>
      <xdr:spPr>
        <a:xfrm>
          <a:off x="10426700" y="1342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135097</xdr:rowOff>
    </xdr:from>
    <xdr:ext cx="534377" cy="259045"/>
    <xdr:sp macro="" textlink="">
      <xdr:nvSpPr>
        <xdr:cNvPr id="426" name="商工費該当値テキスト"/>
        <xdr:cNvSpPr txBox="1"/>
      </xdr:nvSpPr>
      <xdr:spPr>
        <a:xfrm>
          <a:off x="10528300" y="13336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50674</xdr:rowOff>
    </xdr:from>
    <xdr:to>
      <xdr:col>50</xdr:col>
      <xdr:colOff>165100</xdr:colOff>
      <xdr:row>78</xdr:row>
      <xdr:rowOff>152274</xdr:rowOff>
    </xdr:to>
    <xdr:sp macro="" textlink="">
      <xdr:nvSpPr>
        <xdr:cNvPr id="427" name="楕円 426"/>
        <xdr:cNvSpPr/>
      </xdr:nvSpPr>
      <xdr:spPr>
        <a:xfrm>
          <a:off x="9588500" y="1342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143401</xdr:rowOff>
    </xdr:from>
    <xdr:ext cx="534377" cy="259045"/>
    <xdr:sp macro="" textlink="">
      <xdr:nvSpPr>
        <xdr:cNvPr id="428" name="テキスト ボックス 427"/>
        <xdr:cNvSpPr txBox="1"/>
      </xdr:nvSpPr>
      <xdr:spPr>
        <a:xfrm>
          <a:off x="9372111" y="13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130280</xdr:rowOff>
    </xdr:from>
    <xdr:to>
      <xdr:col>46</xdr:col>
      <xdr:colOff>38100</xdr:colOff>
      <xdr:row>78</xdr:row>
      <xdr:rowOff>60430</xdr:rowOff>
    </xdr:to>
    <xdr:sp macro="" textlink="">
      <xdr:nvSpPr>
        <xdr:cNvPr id="429" name="楕円 428"/>
        <xdr:cNvSpPr/>
      </xdr:nvSpPr>
      <xdr:spPr>
        <a:xfrm>
          <a:off x="8699500" y="1333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76957</xdr:rowOff>
    </xdr:from>
    <xdr:ext cx="534377" cy="259045"/>
    <xdr:sp macro="" textlink="">
      <xdr:nvSpPr>
        <xdr:cNvPr id="430" name="テキスト ボックス 429"/>
        <xdr:cNvSpPr txBox="1"/>
      </xdr:nvSpPr>
      <xdr:spPr>
        <a:xfrm>
          <a:off x="8483111" y="1310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52225</xdr:rowOff>
    </xdr:from>
    <xdr:to>
      <xdr:col>41</xdr:col>
      <xdr:colOff>101600</xdr:colOff>
      <xdr:row>78</xdr:row>
      <xdr:rowOff>153825</xdr:rowOff>
    </xdr:to>
    <xdr:sp macro="" textlink="">
      <xdr:nvSpPr>
        <xdr:cNvPr id="431" name="楕円 430"/>
        <xdr:cNvSpPr/>
      </xdr:nvSpPr>
      <xdr:spPr>
        <a:xfrm>
          <a:off x="7810500" y="1342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144952</xdr:rowOff>
    </xdr:from>
    <xdr:ext cx="534377" cy="259045"/>
    <xdr:sp macro="" textlink="">
      <xdr:nvSpPr>
        <xdr:cNvPr id="432" name="テキスト ボックス 431"/>
        <xdr:cNvSpPr txBox="1"/>
      </xdr:nvSpPr>
      <xdr:spPr>
        <a:xfrm>
          <a:off x="7594111" y="13518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54896</xdr:rowOff>
    </xdr:from>
    <xdr:to>
      <xdr:col>36</xdr:col>
      <xdr:colOff>165100</xdr:colOff>
      <xdr:row>78</xdr:row>
      <xdr:rowOff>156496</xdr:rowOff>
    </xdr:to>
    <xdr:sp macro="" textlink="">
      <xdr:nvSpPr>
        <xdr:cNvPr id="433" name="楕円 432"/>
        <xdr:cNvSpPr/>
      </xdr:nvSpPr>
      <xdr:spPr>
        <a:xfrm>
          <a:off x="6921500" y="1342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147623</xdr:rowOff>
    </xdr:from>
    <xdr:ext cx="534377" cy="259045"/>
    <xdr:sp macro="" textlink="">
      <xdr:nvSpPr>
        <xdr:cNvPr id="434" name="テキスト ボックス 433"/>
        <xdr:cNvSpPr txBox="1"/>
      </xdr:nvSpPr>
      <xdr:spPr>
        <a:xfrm>
          <a:off x="6705111" y="1352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6" name="テキスト ボックス 455"/>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8" name="テキスト ボックス 45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93889</xdr:rowOff>
    </xdr:from>
    <xdr:to>
      <xdr:col>54</xdr:col>
      <xdr:colOff>189865</xdr:colOff>
      <xdr:row>99</xdr:row>
      <xdr:rowOff>69628</xdr:rowOff>
    </xdr:to>
    <xdr:cxnSp macro="">
      <xdr:nvCxnSpPr>
        <xdr:cNvPr id="460" name="直線コネクタ 459"/>
        <xdr:cNvCxnSpPr/>
      </xdr:nvCxnSpPr>
      <xdr:spPr>
        <a:xfrm flipV="1">
          <a:off x="10475595" y="15524389"/>
          <a:ext cx="1270" cy="151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73455</xdr:rowOff>
    </xdr:from>
    <xdr:ext cx="534377" cy="259045"/>
    <xdr:sp macro="" textlink="">
      <xdr:nvSpPr>
        <xdr:cNvPr id="461" name="土木費最小値テキスト"/>
        <xdr:cNvSpPr txBox="1"/>
      </xdr:nvSpPr>
      <xdr:spPr>
        <a:xfrm>
          <a:off x="10528300" y="1704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69628</xdr:rowOff>
    </xdr:from>
    <xdr:to>
      <xdr:col>55</xdr:col>
      <xdr:colOff>88900</xdr:colOff>
      <xdr:row>99</xdr:row>
      <xdr:rowOff>69628</xdr:rowOff>
    </xdr:to>
    <xdr:cxnSp macro="">
      <xdr:nvCxnSpPr>
        <xdr:cNvPr id="462" name="直線コネクタ 461"/>
        <xdr:cNvCxnSpPr/>
      </xdr:nvCxnSpPr>
      <xdr:spPr>
        <a:xfrm>
          <a:off x="10388600" y="17043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40566</xdr:rowOff>
    </xdr:from>
    <xdr:ext cx="599010" cy="259045"/>
    <xdr:sp macro="" textlink="">
      <xdr:nvSpPr>
        <xdr:cNvPr id="463" name="土木費最大値テキスト"/>
        <xdr:cNvSpPr txBox="1"/>
      </xdr:nvSpPr>
      <xdr:spPr>
        <a:xfrm>
          <a:off x="10528300" y="15299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948,056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93889</xdr:rowOff>
    </xdr:from>
    <xdr:to>
      <xdr:col>55</xdr:col>
      <xdr:colOff>88900</xdr:colOff>
      <xdr:row>90</xdr:row>
      <xdr:rowOff>93889</xdr:rowOff>
    </xdr:to>
    <xdr:cxnSp macro="">
      <xdr:nvCxnSpPr>
        <xdr:cNvPr id="464" name="直線コネクタ 463"/>
        <xdr:cNvCxnSpPr/>
      </xdr:nvCxnSpPr>
      <xdr:spPr>
        <a:xfrm>
          <a:off x="10388600" y="15524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211</xdr:rowOff>
    </xdr:from>
    <xdr:to>
      <xdr:col>55</xdr:col>
      <xdr:colOff>0</xdr:colOff>
      <xdr:row>97</xdr:row>
      <xdr:rowOff>3549</xdr:rowOff>
    </xdr:to>
    <xdr:cxnSp macro="">
      <xdr:nvCxnSpPr>
        <xdr:cNvPr id="465" name="直線コネクタ 464"/>
        <xdr:cNvCxnSpPr/>
      </xdr:nvCxnSpPr>
      <xdr:spPr>
        <a:xfrm flipV="1">
          <a:off x="9639300" y="16630861"/>
          <a:ext cx="838200" cy="3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129523</xdr:rowOff>
    </xdr:from>
    <xdr:ext cx="599010" cy="259045"/>
    <xdr:sp macro="" textlink="">
      <xdr:nvSpPr>
        <xdr:cNvPr id="466" name="土木費平均値テキスト"/>
        <xdr:cNvSpPr txBox="1"/>
      </xdr:nvSpPr>
      <xdr:spPr>
        <a:xfrm>
          <a:off x="10528300" y="167601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151096</xdr:rowOff>
    </xdr:from>
    <xdr:to>
      <xdr:col>55</xdr:col>
      <xdr:colOff>50800</xdr:colOff>
      <xdr:row>98</xdr:row>
      <xdr:rowOff>81246</xdr:rowOff>
    </xdr:to>
    <xdr:sp macro="" textlink="">
      <xdr:nvSpPr>
        <xdr:cNvPr id="467" name="フローチャート: 判断 466"/>
        <xdr:cNvSpPr/>
      </xdr:nvSpPr>
      <xdr:spPr>
        <a:xfrm>
          <a:off x="104267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3549</xdr:rowOff>
    </xdr:from>
    <xdr:to>
      <xdr:col>50</xdr:col>
      <xdr:colOff>114300</xdr:colOff>
      <xdr:row>97</xdr:row>
      <xdr:rowOff>110648</xdr:rowOff>
    </xdr:to>
    <xdr:cxnSp macro="">
      <xdr:nvCxnSpPr>
        <xdr:cNvPr id="468" name="直線コネクタ 467"/>
        <xdr:cNvCxnSpPr/>
      </xdr:nvCxnSpPr>
      <xdr:spPr>
        <a:xfrm flipV="1">
          <a:off x="8750300" y="16634199"/>
          <a:ext cx="889000" cy="10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155215</xdr:rowOff>
    </xdr:from>
    <xdr:to>
      <xdr:col>50</xdr:col>
      <xdr:colOff>165100</xdr:colOff>
      <xdr:row>98</xdr:row>
      <xdr:rowOff>85365</xdr:rowOff>
    </xdr:to>
    <xdr:sp macro="" textlink="">
      <xdr:nvSpPr>
        <xdr:cNvPr id="469" name="フローチャート: 判断 468"/>
        <xdr:cNvSpPr/>
      </xdr:nvSpPr>
      <xdr:spPr>
        <a:xfrm>
          <a:off x="9588500" y="1678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76492</xdr:rowOff>
    </xdr:from>
    <xdr:ext cx="599010" cy="259045"/>
    <xdr:sp macro="" textlink="">
      <xdr:nvSpPr>
        <xdr:cNvPr id="470" name="テキスト ボックス 469"/>
        <xdr:cNvSpPr txBox="1"/>
      </xdr:nvSpPr>
      <xdr:spPr>
        <a:xfrm>
          <a:off x="9339795" y="16878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119942</xdr:rowOff>
    </xdr:from>
    <xdr:to>
      <xdr:col>45</xdr:col>
      <xdr:colOff>177800</xdr:colOff>
      <xdr:row>97</xdr:row>
      <xdr:rowOff>110648</xdr:rowOff>
    </xdr:to>
    <xdr:cxnSp macro="">
      <xdr:nvCxnSpPr>
        <xdr:cNvPr id="471" name="直線コネクタ 470"/>
        <xdr:cNvCxnSpPr/>
      </xdr:nvCxnSpPr>
      <xdr:spPr>
        <a:xfrm>
          <a:off x="7861300" y="16579142"/>
          <a:ext cx="889000" cy="16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143597</xdr:rowOff>
    </xdr:from>
    <xdr:to>
      <xdr:col>46</xdr:col>
      <xdr:colOff>38100</xdr:colOff>
      <xdr:row>98</xdr:row>
      <xdr:rowOff>73747</xdr:rowOff>
    </xdr:to>
    <xdr:sp macro="" textlink="">
      <xdr:nvSpPr>
        <xdr:cNvPr id="472" name="フローチャート: 判断 471"/>
        <xdr:cNvSpPr/>
      </xdr:nvSpPr>
      <xdr:spPr>
        <a:xfrm>
          <a:off x="8699500" y="1677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64874</xdr:rowOff>
    </xdr:from>
    <xdr:ext cx="599010" cy="259045"/>
    <xdr:sp macro="" textlink="">
      <xdr:nvSpPr>
        <xdr:cNvPr id="473" name="テキスト ボックス 472"/>
        <xdr:cNvSpPr txBox="1"/>
      </xdr:nvSpPr>
      <xdr:spPr>
        <a:xfrm>
          <a:off x="8450795" y="16866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119942</xdr:rowOff>
    </xdr:from>
    <xdr:to>
      <xdr:col>41</xdr:col>
      <xdr:colOff>50800</xdr:colOff>
      <xdr:row>97</xdr:row>
      <xdr:rowOff>39038</xdr:rowOff>
    </xdr:to>
    <xdr:cxnSp macro="">
      <xdr:nvCxnSpPr>
        <xdr:cNvPr id="474" name="直線コネクタ 473"/>
        <xdr:cNvCxnSpPr/>
      </xdr:nvCxnSpPr>
      <xdr:spPr>
        <a:xfrm flipV="1">
          <a:off x="6972300" y="16579142"/>
          <a:ext cx="889000" cy="90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147535</xdr:rowOff>
    </xdr:from>
    <xdr:to>
      <xdr:col>41</xdr:col>
      <xdr:colOff>101600</xdr:colOff>
      <xdr:row>98</xdr:row>
      <xdr:rowOff>77685</xdr:rowOff>
    </xdr:to>
    <xdr:sp macro="" textlink="">
      <xdr:nvSpPr>
        <xdr:cNvPr id="475" name="フローチャート: 判断 474"/>
        <xdr:cNvSpPr/>
      </xdr:nvSpPr>
      <xdr:spPr>
        <a:xfrm>
          <a:off x="7810500" y="1677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68812</xdr:rowOff>
    </xdr:from>
    <xdr:ext cx="599010" cy="259045"/>
    <xdr:sp macro="" textlink="">
      <xdr:nvSpPr>
        <xdr:cNvPr id="476" name="テキスト ボックス 475"/>
        <xdr:cNvSpPr txBox="1"/>
      </xdr:nvSpPr>
      <xdr:spPr>
        <a:xfrm>
          <a:off x="7561795" y="1687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162288</xdr:rowOff>
    </xdr:from>
    <xdr:to>
      <xdr:col>36</xdr:col>
      <xdr:colOff>165100</xdr:colOff>
      <xdr:row>98</xdr:row>
      <xdr:rowOff>92438</xdr:rowOff>
    </xdr:to>
    <xdr:sp macro="" textlink="">
      <xdr:nvSpPr>
        <xdr:cNvPr id="477" name="フローチャート: 判断 476"/>
        <xdr:cNvSpPr/>
      </xdr:nvSpPr>
      <xdr:spPr>
        <a:xfrm>
          <a:off x="6921500" y="1679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83565</xdr:rowOff>
    </xdr:from>
    <xdr:ext cx="599010" cy="259045"/>
    <xdr:sp macro="" textlink="">
      <xdr:nvSpPr>
        <xdr:cNvPr id="478" name="テキスト ボックス 477"/>
        <xdr:cNvSpPr txBox="1"/>
      </xdr:nvSpPr>
      <xdr:spPr>
        <a:xfrm>
          <a:off x="6672795" y="16885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120861</xdr:rowOff>
    </xdr:from>
    <xdr:to>
      <xdr:col>55</xdr:col>
      <xdr:colOff>50800</xdr:colOff>
      <xdr:row>97</xdr:row>
      <xdr:rowOff>51011</xdr:rowOff>
    </xdr:to>
    <xdr:sp macro="" textlink="">
      <xdr:nvSpPr>
        <xdr:cNvPr id="484" name="楕円 483"/>
        <xdr:cNvSpPr/>
      </xdr:nvSpPr>
      <xdr:spPr>
        <a:xfrm>
          <a:off x="10426700" y="16580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143738</xdr:rowOff>
    </xdr:from>
    <xdr:ext cx="599010" cy="259045"/>
    <xdr:sp macro="" textlink="">
      <xdr:nvSpPr>
        <xdr:cNvPr id="485" name="土木費該当値テキスト"/>
        <xdr:cNvSpPr txBox="1"/>
      </xdr:nvSpPr>
      <xdr:spPr>
        <a:xfrm>
          <a:off x="10528300" y="16431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124199</xdr:rowOff>
    </xdr:from>
    <xdr:to>
      <xdr:col>50</xdr:col>
      <xdr:colOff>165100</xdr:colOff>
      <xdr:row>97</xdr:row>
      <xdr:rowOff>54349</xdr:rowOff>
    </xdr:to>
    <xdr:sp macro="" textlink="">
      <xdr:nvSpPr>
        <xdr:cNvPr id="486" name="楕円 485"/>
        <xdr:cNvSpPr/>
      </xdr:nvSpPr>
      <xdr:spPr>
        <a:xfrm>
          <a:off x="9588500" y="1658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70876</xdr:rowOff>
    </xdr:from>
    <xdr:ext cx="599010" cy="259045"/>
    <xdr:sp macro="" textlink="">
      <xdr:nvSpPr>
        <xdr:cNvPr id="487" name="テキスト ボックス 486"/>
        <xdr:cNvSpPr txBox="1"/>
      </xdr:nvSpPr>
      <xdr:spPr>
        <a:xfrm>
          <a:off x="9339795" y="1635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59848</xdr:rowOff>
    </xdr:from>
    <xdr:to>
      <xdr:col>46</xdr:col>
      <xdr:colOff>38100</xdr:colOff>
      <xdr:row>97</xdr:row>
      <xdr:rowOff>161448</xdr:rowOff>
    </xdr:to>
    <xdr:sp macro="" textlink="">
      <xdr:nvSpPr>
        <xdr:cNvPr id="488" name="楕円 487"/>
        <xdr:cNvSpPr/>
      </xdr:nvSpPr>
      <xdr:spPr>
        <a:xfrm>
          <a:off x="8699500" y="1669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6525</xdr:rowOff>
    </xdr:from>
    <xdr:ext cx="599010" cy="259045"/>
    <xdr:sp macro="" textlink="">
      <xdr:nvSpPr>
        <xdr:cNvPr id="489" name="テキスト ボックス 488"/>
        <xdr:cNvSpPr txBox="1"/>
      </xdr:nvSpPr>
      <xdr:spPr>
        <a:xfrm>
          <a:off x="8450795" y="1646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69142</xdr:rowOff>
    </xdr:from>
    <xdr:to>
      <xdr:col>41</xdr:col>
      <xdr:colOff>101600</xdr:colOff>
      <xdr:row>96</xdr:row>
      <xdr:rowOff>170742</xdr:rowOff>
    </xdr:to>
    <xdr:sp macro="" textlink="">
      <xdr:nvSpPr>
        <xdr:cNvPr id="490" name="楕円 489"/>
        <xdr:cNvSpPr/>
      </xdr:nvSpPr>
      <xdr:spPr>
        <a:xfrm>
          <a:off x="7810500" y="16528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15819</xdr:rowOff>
    </xdr:from>
    <xdr:ext cx="599010" cy="259045"/>
    <xdr:sp macro="" textlink="">
      <xdr:nvSpPr>
        <xdr:cNvPr id="491" name="テキスト ボックス 490"/>
        <xdr:cNvSpPr txBox="1"/>
      </xdr:nvSpPr>
      <xdr:spPr>
        <a:xfrm>
          <a:off x="7561795" y="16303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159688</xdr:rowOff>
    </xdr:from>
    <xdr:to>
      <xdr:col>36</xdr:col>
      <xdr:colOff>165100</xdr:colOff>
      <xdr:row>97</xdr:row>
      <xdr:rowOff>89838</xdr:rowOff>
    </xdr:to>
    <xdr:sp macro="" textlink="">
      <xdr:nvSpPr>
        <xdr:cNvPr id="492" name="楕円 491"/>
        <xdr:cNvSpPr/>
      </xdr:nvSpPr>
      <xdr:spPr>
        <a:xfrm>
          <a:off x="6921500" y="1661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106365</xdr:rowOff>
    </xdr:from>
    <xdr:ext cx="599010" cy="259045"/>
    <xdr:sp macro="" textlink="">
      <xdr:nvSpPr>
        <xdr:cNvPr id="493" name="テキスト ボックス 492"/>
        <xdr:cNvSpPr txBox="1"/>
      </xdr:nvSpPr>
      <xdr:spPr>
        <a:xfrm>
          <a:off x="6672795" y="16394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7" name="テキスト ボックス 50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9" name="テキスト ボックス 50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1" name="テキスト ボックス 51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5" name="テキスト ボックス 514"/>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96819</xdr:rowOff>
    </xdr:from>
    <xdr:to>
      <xdr:col>85</xdr:col>
      <xdr:colOff>126364</xdr:colOff>
      <xdr:row>39</xdr:row>
      <xdr:rowOff>32016</xdr:rowOff>
    </xdr:to>
    <xdr:cxnSp macro="">
      <xdr:nvCxnSpPr>
        <xdr:cNvPr id="517" name="直線コネクタ 516"/>
        <xdr:cNvCxnSpPr/>
      </xdr:nvCxnSpPr>
      <xdr:spPr>
        <a:xfrm flipV="1">
          <a:off x="16317595" y="5240319"/>
          <a:ext cx="1269" cy="14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35843</xdr:rowOff>
    </xdr:from>
    <xdr:ext cx="469744" cy="259045"/>
    <xdr:sp macro="" textlink="">
      <xdr:nvSpPr>
        <xdr:cNvPr id="518" name="消防費最小値テキスト"/>
        <xdr:cNvSpPr txBox="1"/>
      </xdr:nvSpPr>
      <xdr:spPr>
        <a:xfrm>
          <a:off x="16370300" y="67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32016</xdr:rowOff>
    </xdr:from>
    <xdr:to>
      <xdr:col>86</xdr:col>
      <xdr:colOff>25400</xdr:colOff>
      <xdr:row>39</xdr:row>
      <xdr:rowOff>32016</xdr:rowOff>
    </xdr:to>
    <xdr:cxnSp macro="">
      <xdr:nvCxnSpPr>
        <xdr:cNvPr id="519" name="直線コネクタ 518"/>
        <xdr:cNvCxnSpPr/>
      </xdr:nvCxnSpPr>
      <xdr:spPr>
        <a:xfrm>
          <a:off x="16230600" y="671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43496</xdr:rowOff>
    </xdr:from>
    <xdr:ext cx="599010" cy="259045"/>
    <xdr:sp macro="" textlink="">
      <xdr:nvSpPr>
        <xdr:cNvPr id="520" name="消防費最大値テキスト"/>
        <xdr:cNvSpPr txBox="1"/>
      </xdr:nvSpPr>
      <xdr:spPr>
        <a:xfrm>
          <a:off x="16370300" y="501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782,510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96819</xdr:rowOff>
    </xdr:from>
    <xdr:to>
      <xdr:col>86</xdr:col>
      <xdr:colOff>25400</xdr:colOff>
      <xdr:row>30</xdr:row>
      <xdr:rowOff>96819</xdr:rowOff>
    </xdr:to>
    <xdr:cxnSp macro="">
      <xdr:nvCxnSpPr>
        <xdr:cNvPr id="521" name="直線コネクタ 520"/>
        <xdr:cNvCxnSpPr/>
      </xdr:nvCxnSpPr>
      <xdr:spPr>
        <a:xfrm>
          <a:off x="16230600" y="52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149539</xdr:rowOff>
    </xdr:from>
    <xdr:to>
      <xdr:col>85</xdr:col>
      <xdr:colOff>127000</xdr:colOff>
      <xdr:row>38</xdr:row>
      <xdr:rowOff>31182</xdr:rowOff>
    </xdr:to>
    <xdr:cxnSp macro="">
      <xdr:nvCxnSpPr>
        <xdr:cNvPr id="522" name="直線コネクタ 521"/>
        <xdr:cNvCxnSpPr/>
      </xdr:nvCxnSpPr>
      <xdr:spPr>
        <a:xfrm>
          <a:off x="15481300" y="6493189"/>
          <a:ext cx="838200" cy="5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42516</xdr:rowOff>
    </xdr:from>
    <xdr:ext cx="534377" cy="259045"/>
    <xdr:sp macro="" textlink="">
      <xdr:nvSpPr>
        <xdr:cNvPr id="523" name="消防費平均値テキスト"/>
        <xdr:cNvSpPr txBox="1"/>
      </xdr:nvSpPr>
      <xdr:spPr>
        <a:xfrm>
          <a:off x="16370300" y="65576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64089</xdr:rowOff>
    </xdr:from>
    <xdr:to>
      <xdr:col>85</xdr:col>
      <xdr:colOff>177800</xdr:colOff>
      <xdr:row>38</xdr:row>
      <xdr:rowOff>165689</xdr:rowOff>
    </xdr:to>
    <xdr:sp macro="" textlink="">
      <xdr:nvSpPr>
        <xdr:cNvPr id="524" name="フローチャート: 判断 523"/>
        <xdr:cNvSpPr/>
      </xdr:nvSpPr>
      <xdr:spPr>
        <a:xfrm>
          <a:off x="16268700" y="657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149539</xdr:rowOff>
    </xdr:from>
    <xdr:to>
      <xdr:col>81</xdr:col>
      <xdr:colOff>50800</xdr:colOff>
      <xdr:row>38</xdr:row>
      <xdr:rowOff>113564</xdr:rowOff>
    </xdr:to>
    <xdr:cxnSp macro="">
      <xdr:nvCxnSpPr>
        <xdr:cNvPr id="525" name="直線コネクタ 524"/>
        <xdr:cNvCxnSpPr/>
      </xdr:nvCxnSpPr>
      <xdr:spPr>
        <a:xfrm flipV="1">
          <a:off x="14592300" y="6493189"/>
          <a:ext cx="889000" cy="13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61348</xdr:rowOff>
    </xdr:from>
    <xdr:to>
      <xdr:col>81</xdr:col>
      <xdr:colOff>101600</xdr:colOff>
      <xdr:row>38</xdr:row>
      <xdr:rowOff>162948</xdr:rowOff>
    </xdr:to>
    <xdr:sp macro="" textlink="">
      <xdr:nvSpPr>
        <xdr:cNvPr id="526" name="フローチャート: 判断 525"/>
        <xdr:cNvSpPr/>
      </xdr:nvSpPr>
      <xdr:spPr>
        <a:xfrm>
          <a:off x="15430500" y="657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154075</xdr:rowOff>
    </xdr:from>
    <xdr:ext cx="534377" cy="259045"/>
    <xdr:sp macro="" textlink="">
      <xdr:nvSpPr>
        <xdr:cNvPr id="527" name="テキスト ボックス 526"/>
        <xdr:cNvSpPr txBox="1"/>
      </xdr:nvSpPr>
      <xdr:spPr>
        <a:xfrm>
          <a:off x="15214111" y="6669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111287</xdr:rowOff>
    </xdr:from>
    <xdr:to>
      <xdr:col>76</xdr:col>
      <xdr:colOff>114300</xdr:colOff>
      <xdr:row>38</xdr:row>
      <xdr:rowOff>113564</xdr:rowOff>
    </xdr:to>
    <xdr:cxnSp macro="">
      <xdr:nvCxnSpPr>
        <xdr:cNvPr id="528" name="直線コネクタ 527"/>
        <xdr:cNvCxnSpPr/>
      </xdr:nvCxnSpPr>
      <xdr:spPr>
        <a:xfrm>
          <a:off x="13703300" y="6626387"/>
          <a:ext cx="889000" cy="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70941</xdr:rowOff>
    </xdr:from>
    <xdr:to>
      <xdr:col>76</xdr:col>
      <xdr:colOff>165100</xdr:colOff>
      <xdr:row>39</xdr:row>
      <xdr:rowOff>1091</xdr:rowOff>
    </xdr:to>
    <xdr:sp macro="" textlink="">
      <xdr:nvSpPr>
        <xdr:cNvPr id="529" name="フローチャート: 判断 528"/>
        <xdr:cNvSpPr/>
      </xdr:nvSpPr>
      <xdr:spPr>
        <a:xfrm>
          <a:off x="14541500" y="658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163668</xdr:rowOff>
    </xdr:from>
    <xdr:ext cx="534377" cy="259045"/>
    <xdr:sp macro="" textlink="">
      <xdr:nvSpPr>
        <xdr:cNvPr id="530" name="テキスト ボックス 529"/>
        <xdr:cNvSpPr txBox="1"/>
      </xdr:nvSpPr>
      <xdr:spPr>
        <a:xfrm>
          <a:off x="14325111" y="66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111287</xdr:rowOff>
    </xdr:from>
    <xdr:to>
      <xdr:col>71</xdr:col>
      <xdr:colOff>177800</xdr:colOff>
      <xdr:row>38</xdr:row>
      <xdr:rowOff>121927</xdr:rowOff>
    </xdr:to>
    <xdr:cxnSp macro="">
      <xdr:nvCxnSpPr>
        <xdr:cNvPr id="531" name="直線コネクタ 530"/>
        <xdr:cNvCxnSpPr/>
      </xdr:nvCxnSpPr>
      <xdr:spPr>
        <a:xfrm flipV="1">
          <a:off x="12814300" y="6626387"/>
          <a:ext cx="889000" cy="1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68152</xdr:rowOff>
    </xdr:from>
    <xdr:to>
      <xdr:col>72</xdr:col>
      <xdr:colOff>38100</xdr:colOff>
      <xdr:row>38</xdr:row>
      <xdr:rowOff>169752</xdr:rowOff>
    </xdr:to>
    <xdr:sp macro="" textlink="">
      <xdr:nvSpPr>
        <xdr:cNvPr id="532" name="フローチャート: 判断 531"/>
        <xdr:cNvSpPr/>
      </xdr:nvSpPr>
      <xdr:spPr>
        <a:xfrm>
          <a:off x="13652500" y="658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160879</xdr:rowOff>
    </xdr:from>
    <xdr:ext cx="534377" cy="259045"/>
    <xdr:sp macro="" textlink="">
      <xdr:nvSpPr>
        <xdr:cNvPr id="533" name="テキスト ボックス 532"/>
        <xdr:cNvSpPr txBox="1"/>
      </xdr:nvSpPr>
      <xdr:spPr>
        <a:xfrm>
          <a:off x="13436111" y="667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46708</xdr:rowOff>
    </xdr:from>
    <xdr:to>
      <xdr:col>67</xdr:col>
      <xdr:colOff>101600</xdr:colOff>
      <xdr:row>38</xdr:row>
      <xdr:rowOff>148308</xdr:rowOff>
    </xdr:to>
    <xdr:sp macro="" textlink="">
      <xdr:nvSpPr>
        <xdr:cNvPr id="534" name="フローチャート: 判断 533"/>
        <xdr:cNvSpPr/>
      </xdr:nvSpPr>
      <xdr:spPr>
        <a:xfrm>
          <a:off x="12763500" y="656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164835</xdr:rowOff>
    </xdr:from>
    <xdr:ext cx="534377" cy="259045"/>
    <xdr:sp macro="" textlink="">
      <xdr:nvSpPr>
        <xdr:cNvPr id="535" name="テキスト ボックス 534"/>
        <xdr:cNvSpPr txBox="1"/>
      </xdr:nvSpPr>
      <xdr:spPr>
        <a:xfrm>
          <a:off x="12547111" y="6337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151832</xdr:rowOff>
    </xdr:from>
    <xdr:to>
      <xdr:col>85</xdr:col>
      <xdr:colOff>177800</xdr:colOff>
      <xdr:row>38</xdr:row>
      <xdr:rowOff>81982</xdr:rowOff>
    </xdr:to>
    <xdr:sp macro="" textlink="">
      <xdr:nvSpPr>
        <xdr:cNvPr id="541" name="楕円 540"/>
        <xdr:cNvSpPr/>
      </xdr:nvSpPr>
      <xdr:spPr>
        <a:xfrm>
          <a:off x="16268700" y="649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3259</xdr:rowOff>
    </xdr:from>
    <xdr:ext cx="534377" cy="259045"/>
    <xdr:sp macro="" textlink="">
      <xdr:nvSpPr>
        <xdr:cNvPr id="542" name="消防費該当値テキスト"/>
        <xdr:cNvSpPr txBox="1"/>
      </xdr:nvSpPr>
      <xdr:spPr>
        <a:xfrm>
          <a:off x="16370300" y="6346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98739</xdr:rowOff>
    </xdr:from>
    <xdr:to>
      <xdr:col>81</xdr:col>
      <xdr:colOff>101600</xdr:colOff>
      <xdr:row>38</xdr:row>
      <xdr:rowOff>28890</xdr:rowOff>
    </xdr:to>
    <xdr:sp macro="" textlink="">
      <xdr:nvSpPr>
        <xdr:cNvPr id="543" name="楕円 542"/>
        <xdr:cNvSpPr/>
      </xdr:nvSpPr>
      <xdr:spPr>
        <a:xfrm>
          <a:off x="15430500" y="644238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36</xdr:row>
      <xdr:rowOff>45416</xdr:rowOff>
    </xdr:from>
    <xdr:ext cx="599010" cy="259045"/>
    <xdr:sp macro="" textlink="">
      <xdr:nvSpPr>
        <xdr:cNvPr id="544" name="テキスト ボックス 543"/>
        <xdr:cNvSpPr txBox="1"/>
      </xdr:nvSpPr>
      <xdr:spPr>
        <a:xfrm>
          <a:off x="15181795" y="6217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62764</xdr:rowOff>
    </xdr:from>
    <xdr:to>
      <xdr:col>76</xdr:col>
      <xdr:colOff>165100</xdr:colOff>
      <xdr:row>38</xdr:row>
      <xdr:rowOff>164364</xdr:rowOff>
    </xdr:to>
    <xdr:sp macro="" textlink="">
      <xdr:nvSpPr>
        <xdr:cNvPr id="545" name="楕円 544"/>
        <xdr:cNvSpPr/>
      </xdr:nvSpPr>
      <xdr:spPr>
        <a:xfrm>
          <a:off x="14541500" y="657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9440</xdr:rowOff>
    </xdr:from>
    <xdr:ext cx="534377" cy="259045"/>
    <xdr:sp macro="" textlink="">
      <xdr:nvSpPr>
        <xdr:cNvPr id="546" name="テキスト ボックス 545"/>
        <xdr:cNvSpPr txBox="1"/>
      </xdr:nvSpPr>
      <xdr:spPr>
        <a:xfrm>
          <a:off x="14325111" y="635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60487</xdr:rowOff>
    </xdr:from>
    <xdr:to>
      <xdr:col>72</xdr:col>
      <xdr:colOff>38100</xdr:colOff>
      <xdr:row>38</xdr:row>
      <xdr:rowOff>162087</xdr:rowOff>
    </xdr:to>
    <xdr:sp macro="" textlink="">
      <xdr:nvSpPr>
        <xdr:cNvPr id="547" name="楕円 546"/>
        <xdr:cNvSpPr/>
      </xdr:nvSpPr>
      <xdr:spPr>
        <a:xfrm>
          <a:off x="13652500" y="657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7164</xdr:rowOff>
    </xdr:from>
    <xdr:ext cx="534377" cy="259045"/>
    <xdr:sp macro="" textlink="">
      <xdr:nvSpPr>
        <xdr:cNvPr id="548" name="テキスト ボックス 547"/>
        <xdr:cNvSpPr txBox="1"/>
      </xdr:nvSpPr>
      <xdr:spPr>
        <a:xfrm>
          <a:off x="13436111" y="635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71127</xdr:rowOff>
    </xdr:from>
    <xdr:to>
      <xdr:col>67</xdr:col>
      <xdr:colOff>101600</xdr:colOff>
      <xdr:row>39</xdr:row>
      <xdr:rowOff>1277</xdr:rowOff>
    </xdr:to>
    <xdr:sp macro="" textlink="">
      <xdr:nvSpPr>
        <xdr:cNvPr id="549" name="楕円 548"/>
        <xdr:cNvSpPr/>
      </xdr:nvSpPr>
      <xdr:spPr>
        <a:xfrm>
          <a:off x="12763500" y="658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163854</xdr:rowOff>
    </xdr:from>
    <xdr:ext cx="534377" cy="259045"/>
    <xdr:sp macro="" textlink="">
      <xdr:nvSpPr>
        <xdr:cNvPr id="550" name="テキスト ボックス 549"/>
        <xdr:cNvSpPr txBox="1"/>
      </xdr:nvSpPr>
      <xdr:spPr>
        <a:xfrm>
          <a:off x="12547111" y="667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1" name="直線コネクタ 56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2" name="テキスト ボックス 56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3" name="直線コネクタ 56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4" name="テキスト ボックス 56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5" name="直線コネクタ 56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6" name="テキスト ボックス 56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7" name="直線コネクタ 56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8" name="テキスト ボックス 56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156033</xdr:rowOff>
    </xdr:from>
    <xdr:to>
      <xdr:col>85</xdr:col>
      <xdr:colOff>126364</xdr:colOff>
      <xdr:row>58</xdr:row>
      <xdr:rowOff>94526</xdr:rowOff>
    </xdr:to>
    <xdr:cxnSp macro="">
      <xdr:nvCxnSpPr>
        <xdr:cNvPr id="572" name="直線コネクタ 571"/>
        <xdr:cNvCxnSpPr/>
      </xdr:nvCxnSpPr>
      <xdr:spPr>
        <a:xfrm flipV="1">
          <a:off x="16317595" y="8728533"/>
          <a:ext cx="1269" cy="1310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98353</xdr:rowOff>
    </xdr:from>
    <xdr:ext cx="534377" cy="259045"/>
    <xdr:sp macro="" textlink="">
      <xdr:nvSpPr>
        <xdr:cNvPr id="573" name="教育費最小値テキスト"/>
        <xdr:cNvSpPr txBox="1"/>
      </xdr:nvSpPr>
      <xdr:spPr>
        <a:xfrm>
          <a:off x="16370300" y="1004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94526</xdr:rowOff>
    </xdr:from>
    <xdr:to>
      <xdr:col>86</xdr:col>
      <xdr:colOff>25400</xdr:colOff>
      <xdr:row>58</xdr:row>
      <xdr:rowOff>94526</xdr:rowOff>
    </xdr:to>
    <xdr:cxnSp macro="">
      <xdr:nvCxnSpPr>
        <xdr:cNvPr id="574" name="直線コネクタ 573"/>
        <xdr:cNvCxnSpPr/>
      </xdr:nvCxnSpPr>
      <xdr:spPr>
        <a:xfrm>
          <a:off x="16230600" y="10038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102710</xdr:rowOff>
    </xdr:from>
    <xdr:ext cx="599010" cy="259045"/>
    <xdr:sp macro="" textlink="">
      <xdr:nvSpPr>
        <xdr:cNvPr id="575" name="教育費最大値テキスト"/>
        <xdr:cNvSpPr txBox="1"/>
      </xdr:nvSpPr>
      <xdr:spPr>
        <a:xfrm>
          <a:off x="16370300" y="8503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592,855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156033</xdr:rowOff>
    </xdr:from>
    <xdr:to>
      <xdr:col>86</xdr:col>
      <xdr:colOff>25400</xdr:colOff>
      <xdr:row>50</xdr:row>
      <xdr:rowOff>156033</xdr:rowOff>
    </xdr:to>
    <xdr:cxnSp macro="">
      <xdr:nvCxnSpPr>
        <xdr:cNvPr id="576" name="直線コネクタ 575"/>
        <xdr:cNvCxnSpPr/>
      </xdr:nvCxnSpPr>
      <xdr:spPr>
        <a:xfrm>
          <a:off x="16230600" y="872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49630</xdr:rowOff>
    </xdr:from>
    <xdr:to>
      <xdr:col>85</xdr:col>
      <xdr:colOff>127000</xdr:colOff>
      <xdr:row>57</xdr:row>
      <xdr:rowOff>54112</xdr:rowOff>
    </xdr:to>
    <xdr:cxnSp macro="">
      <xdr:nvCxnSpPr>
        <xdr:cNvPr id="577" name="直線コネクタ 576"/>
        <xdr:cNvCxnSpPr/>
      </xdr:nvCxnSpPr>
      <xdr:spPr>
        <a:xfrm flipV="1">
          <a:off x="15481300" y="9822280"/>
          <a:ext cx="838200" cy="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3862</xdr:rowOff>
    </xdr:from>
    <xdr:ext cx="599010" cy="259045"/>
    <xdr:sp macro="" textlink="">
      <xdr:nvSpPr>
        <xdr:cNvPr id="578" name="教育費平均値テキスト"/>
        <xdr:cNvSpPr txBox="1"/>
      </xdr:nvSpPr>
      <xdr:spPr>
        <a:xfrm>
          <a:off x="16370300" y="96050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152435</xdr:rowOff>
    </xdr:from>
    <xdr:to>
      <xdr:col>85</xdr:col>
      <xdr:colOff>177800</xdr:colOff>
      <xdr:row>57</xdr:row>
      <xdr:rowOff>82585</xdr:rowOff>
    </xdr:to>
    <xdr:sp macro="" textlink="">
      <xdr:nvSpPr>
        <xdr:cNvPr id="579" name="フローチャート: 判断 578"/>
        <xdr:cNvSpPr/>
      </xdr:nvSpPr>
      <xdr:spPr>
        <a:xfrm>
          <a:off x="16268700" y="975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19827</xdr:rowOff>
    </xdr:from>
    <xdr:to>
      <xdr:col>81</xdr:col>
      <xdr:colOff>50800</xdr:colOff>
      <xdr:row>57</xdr:row>
      <xdr:rowOff>54112</xdr:rowOff>
    </xdr:to>
    <xdr:cxnSp macro="">
      <xdr:nvCxnSpPr>
        <xdr:cNvPr id="580" name="直線コネクタ 579"/>
        <xdr:cNvCxnSpPr/>
      </xdr:nvCxnSpPr>
      <xdr:spPr>
        <a:xfrm>
          <a:off x="14592300" y="9792477"/>
          <a:ext cx="889000" cy="3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151913</xdr:rowOff>
    </xdr:from>
    <xdr:to>
      <xdr:col>81</xdr:col>
      <xdr:colOff>101600</xdr:colOff>
      <xdr:row>57</xdr:row>
      <xdr:rowOff>82063</xdr:rowOff>
    </xdr:to>
    <xdr:sp macro="" textlink="">
      <xdr:nvSpPr>
        <xdr:cNvPr id="581" name="フローチャート: 判断 580"/>
        <xdr:cNvSpPr/>
      </xdr:nvSpPr>
      <xdr:spPr>
        <a:xfrm>
          <a:off x="15430500" y="975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98590</xdr:rowOff>
    </xdr:from>
    <xdr:ext cx="599010" cy="259045"/>
    <xdr:sp macro="" textlink="">
      <xdr:nvSpPr>
        <xdr:cNvPr id="582" name="テキスト ボックス 581"/>
        <xdr:cNvSpPr txBox="1"/>
      </xdr:nvSpPr>
      <xdr:spPr>
        <a:xfrm>
          <a:off x="15181795" y="9528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114017</xdr:rowOff>
    </xdr:from>
    <xdr:to>
      <xdr:col>76</xdr:col>
      <xdr:colOff>114300</xdr:colOff>
      <xdr:row>57</xdr:row>
      <xdr:rowOff>19827</xdr:rowOff>
    </xdr:to>
    <xdr:cxnSp macro="">
      <xdr:nvCxnSpPr>
        <xdr:cNvPr id="583" name="直線コネクタ 582"/>
        <xdr:cNvCxnSpPr/>
      </xdr:nvCxnSpPr>
      <xdr:spPr>
        <a:xfrm>
          <a:off x="13703300" y="9715217"/>
          <a:ext cx="889000" cy="7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134670</xdr:rowOff>
    </xdr:from>
    <xdr:to>
      <xdr:col>76</xdr:col>
      <xdr:colOff>165100</xdr:colOff>
      <xdr:row>57</xdr:row>
      <xdr:rowOff>64820</xdr:rowOff>
    </xdr:to>
    <xdr:sp macro="" textlink="">
      <xdr:nvSpPr>
        <xdr:cNvPr id="584" name="フローチャート: 判断 583"/>
        <xdr:cNvSpPr/>
      </xdr:nvSpPr>
      <xdr:spPr>
        <a:xfrm>
          <a:off x="14541500" y="973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81347</xdr:rowOff>
    </xdr:from>
    <xdr:ext cx="599010" cy="259045"/>
    <xdr:sp macro="" textlink="">
      <xdr:nvSpPr>
        <xdr:cNvPr id="585" name="テキスト ボックス 584"/>
        <xdr:cNvSpPr txBox="1"/>
      </xdr:nvSpPr>
      <xdr:spPr>
        <a:xfrm>
          <a:off x="14292795" y="9511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93294</xdr:rowOff>
    </xdr:from>
    <xdr:to>
      <xdr:col>71</xdr:col>
      <xdr:colOff>177800</xdr:colOff>
      <xdr:row>56</xdr:row>
      <xdr:rowOff>114017</xdr:rowOff>
    </xdr:to>
    <xdr:cxnSp macro="">
      <xdr:nvCxnSpPr>
        <xdr:cNvPr id="586" name="直線コネクタ 585"/>
        <xdr:cNvCxnSpPr/>
      </xdr:nvCxnSpPr>
      <xdr:spPr>
        <a:xfrm>
          <a:off x="12814300" y="9694494"/>
          <a:ext cx="889000" cy="2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146608</xdr:rowOff>
    </xdr:from>
    <xdr:to>
      <xdr:col>72</xdr:col>
      <xdr:colOff>38100</xdr:colOff>
      <xdr:row>57</xdr:row>
      <xdr:rowOff>76758</xdr:rowOff>
    </xdr:to>
    <xdr:sp macro="" textlink="">
      <xdr:nvSpPr>
        <xdr:cNvPr id="587" name="フローチャート: 判断 586"/>
        <xdr:cNvSpPr/>
      </xdr:nvSpPr>
      <xdr:spPr>
        <a:xfrm>
          <a:off x="13652500" y="974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67885</xdr:rowOff>
    </xdr:from>
    <xdr:ext cx="599010" cy="259045"/>
    <xdr:sp macro="" textlink="">
      <xdr:nvSpPr>
        <xdr:cNvPr id="588" name="テキスト ボックス 587"/>
        <xdr:cNvSpPr txBox="1"/>
      </xdr:nvSpPr>
      <xdr:spPr>
        <a:xfrm>
          <a:off x="13403795" y="9840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39922</xdr:rowOff>
    </xdr:from>
    <xdr:to>
      <xdr:col>67</xdr:col>
      <xdr:colOff>101600</xdr:colOff>
      <xdr:row>57</xdr:row>
      <xdr:rowOff>141522</xdr:rowOff>
    </xdr:to>
    <xdr:sp macro="" textlink="">
      <xdr:nvSpPr>
        <xdr:cNvPr id="589" name="フローチャート: 判断 588"/>
        <xdr:cNvSpPr/>
      </xdr:nvSpPr>
      <xdr:spPr>
        <a:xfrm>
          <a:off x="12763500" y="9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132649</xdr:rowOff>
    </xdr:from>
    <xdr:ext cx="534377" cy="259045"/>
    <xdr:sp macro="" textlink="">
      <xdr:nvSpPr>
        <xdr:cNvPr id="590" name="テキスト ボックス 589"/>
        <xdr:cNvSpPr txBox="1"/>
      </xdr:nvSpPr>
      <xdr:spPr>
        <a:xfrm>
          <a:off x="12547111" y="990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170280</xdr:rowOff>
    </xdr:from>
    <xdr:to>
      <xdr:col>85</xdr:col>
      <xdr:colOff>177800</xdr:colOff>
      <xdr:row>57</xdr:row>
      <xdr:rowOff>100430</xdr:rowOff>
    </xdr:to>
    <xdr:sp macro="" textlink="">
      <xdr:nvSpPr>
        <xdr:cNvPr id="596" name="楕円 595"/>
        <xdr:cNvSpPr/>
      </xdr:nvSpPr>
      <xdr:spPr>
        <a:xfrm>
          <a:off x="16268700" y="97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148707</xdr:rowOff>
    </xdr:from>
    <xdr:ext cx="599010" cy="259045"/>
    <xdr:sp macro="" textlink="">
      <xdr:nvSpPr>
        <xdr:cNvPr id="597" name="教育費該当値テキスト"/>
        <xdr:cNvSpPr txBox="1"/>
      </xdr:nvSpPr>
      <xdr:spPr>
        <a:xfrm>
          <a:off x="16370300" y="974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3312</xdr:rowOff>
    </xdr:from>
    <xdr:to>
      <xdr:col>81</xdr:col>
      <xdr:colOff>101600</xdr:colOff>
      <xdr:row>57</xdr:row>
      <xdr:rowOff>104912</xdr:rowOff>
    </xdr:to>
    <xdr:sp macro="" textlink="">
      <xdr:nvSpPr>
        <xdr:cNvPr id="598" name="楕円 597"/>
        <xdr:cNvSpPr/>
      </xdr:nvSpPr>
      <xdr:spPr>
        <a:xfrm>
          <a:off x="15430500" y="977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96039</xdr:rowOff>
    </xdr:from>
    <xdr:ext cx="599010" cy="259045"/>
    <xdr:sp macro="" textlink="">
      <xdr:nvSpPr>
        <xdr:cNvPr id="599" name="テキスト ボックス 598"/>
        <xdr:cNvSpPr txBox="1"/>
      </xdr:nvSpPr>
      <xdr:spPr>
        <a:xfrm>
          <a:off x="15181795" y="98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140477</xdr:rowOff>
    </xdr:from>
    <xdr:to>
      <xdr:col>76</xdr:col>
      <xdr:colOff>165100</xdr:colOff>
      <xdr:row>57</xdr:row>
      <xdr:rowOff>70627</xdr:rowOff>
    </xdr:to>
    <xdr:sp macro="" textlink="">
      <xdr:nvSpPr>
        <xdr:cNvPr id="600" name="楕円 599"/>
        <xdr:cNvSpPr/>
      </xdr:nvSpPr>
      <xdr:spPr>
        <a:xfrm>
          <a:off x="14541500" y="974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61754</xdr:rowOff>
    </xdr:from>
    <xdr:ext cx="599010" cy="259045"/>
    <xdr:sp macro="" textlink="">
      <xdr:nvSpPr>
        <xdr:cNvPr id="601" name="テキスト ボックス 600"/>
        <xdr:cNvSpPr txBox="1"/>
      </xdr:nvSpPr>
      <xdr:spPr>
        <a:xfrm>
          <a:off x="14292795" y="983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63217</xdr:rowOff>
    </xdr:from>
    <xdr:to>
      <xdr:col>72</xdr:col>
      <xdr:colOff>38100</xdr:colOff>
      <xdr:row>56</xdr:row>
      <xdr:rowOff>164817</xdr:rowOff>
    </xdr:to>
    <xdr:sp macro="" textlink="">
      <xdr:nvSpPr>
        <xdr:cNvPr id="602" name="楕円 601"/>
        <xdr:cNvSpPr/>
      </xdr:nvSpPr>
      <xdr:spPr>
        <a:xfrm>
          <a:off x="13652500" y="966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9894</xdr:rowOff>
    </xdr:from>
    <xdr:ext cx="599010" cy="259045"/>
    <xdr:sp macro="" textlink="">
      <xdr:nvSpPr>
        <xdr:cNvPr id="603" name="テキスト ボックス 602"/>
        <xdr:cNvSpPr txBox="1"/>
      </xdr:nvSpPr>
      <xdr:spPr>
        <a:xfrm>
          <a:off x="13403795" y="9439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42494</xdr:rowOff>
    </xdr:from>
    <xdr:to>
      <xdr:col>67</xdr:col>
      <xdr:colOff>101600</xdr:colOff>
      <xdr:row>56</xdr:row>
      <xdr:rowOff>144094</xdr:rowOff>
    </xdr:to>
    <xdr:sp macro="" textlink="">
      <xdr:nvSpPr>
        <xdr:cNvPr id="604" name="楕円 603"/>
        <xdr:cNvSpPr/>
      </xdr:nvSpPr>
      <xdr:spPr>
        <a:xfrm>
          <a:off x="12763500" y="964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160621</xdr:rowOff>
    </xdr:from>
    <xdr:ext cx="599010" cy="259045"/>
    <xdr:sp macro="" textlink="">
      <xdr:nvSpPr>
        <xdr:cNvPr id="605" name="テキスト ボックス 604"/>
        <xdr:cNvSpPr txBox="1"/>
      </xdr:nvSpPr>
      <xdr:spPr>
        <a:xfrm>
          <a:off x="12514795" y="9418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9" name="テキスト ボックス 618"/>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1" name="テキスト ボックス 620"/>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3" name="テキスト ボックス 622"/>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71</xdr:row>
      <xdr:rowOff>21970</xdr:rowOff>
    </xdr:from>
    <xdr:ext cx="685572" cy="259045"/>
    <xdr:sp macro="" textlink="">
      <xdr:nvSpPr>
        <xdr:cNvPr id="625" name="テキスト ボックス 624"/>
        <xdr:cNvSpPr txBox="1"/>
      </xdr:nvSpPr>
      <xdr:spPr>
        <a:xfrm>
          <a:off x="11760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38299</xdr:rowOff>
    </xdr:from>
    <xdr:ext cx="685572" cy="259045"/>
    <xdr:sp macro="" textlink="">
      <xdr:nvSpPr>
        <xdr:cNvPr id="627" name="テキスト ボックス 626"/>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9" name="テキスト ボックス 62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147062</xdr:rowOff>
    </xdr:from>
    <xdr:to>
      <xdr:col>85</xdr:col>
      <xdr:colOff>126364</xdr:colOff>
      <xdr:row>79</xdr:row>
      <xdr:rowOff>98879</xdr:rowOff>
    </xdr:to>
    <xdr:cxnSp macro="">
      <xdr:nvCxnSpPr>
        <xdr:cNvPr id="631" name="直線コネクタ 630"/>
        <xdr:cNvCxnSpPr/>
      </xdr:nvCxnSpPr>
      <xdr:spPr>
        <a:xfrm flipV="1">
          <a:off x="16317595" y="12148562"/>
          <a:ext cx="1269" cy="149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128414</xdr:rowOff>
    </xdr:from>
    <xdr:ext cx="249299" cy="259045"/>
    <xdr:sp macro="" textlink="">
      <xdr:nvSpPr>
        <xdr:cNvPr id="632" name="災害復旧費最小値テキスト"/>
        <xdr:cNvSpPr txBox="1"/>
      </xdr:nvSpPr>
      <xdr:spPr>
        <a:xfrm>
          <a:off x="16370300" y="13672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3" name="直線コネクタ 632"/>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93739</xdr:rowOff>
    </xdr:from>
    <xdr:ext cx="690189" cy="259045"/>
    <xdr:sp macro="" textlink="">
      <xdr:nvSpPr>
        <xdr:cNvPr id="634" name="災害復旧費最大値テキスト"/>
        <xdr:cNvSpPr txBox="1"/>
      </xdr:nvSpPr>
      <xdr:spPr>
        <a:xfrm>
          <a:off x="16370300" y="119237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1,373,237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147062</xdr:rowOff>
    </xdr:from>
    <xdr:to>
      <xdr:col>86</xdr:col>
      <xdr:colOff>25400</xdr:colOff>
      <xdr:row>70</xdr:row>
      <xdr:rowOff>147062</xdr:rowOff>
    </xdr:to>
    <xdr:cxnSp macro="">
      <xdr:nvCxnSpPr>
        <xdr:cNvPr id="635" name="直線コネクタ 634"/>
        <xdr:cNvCxnSpPr/>
      </xdr:nvCxnSpPr>
      <xdr:spPr>
        <a:xfrm>
          <a:off x="16230600" y="12148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6" name="直線コネクタ 635"/>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45865</xdr:rowOff>
    </xdr:from>
    <xdr:ext cx="534377" cy="259045"/>
    <xdr:sp macro="" textlink="">
      <xdr:nvSpPr>
        <xdr:cNvPr id="637" name="災害復旧費平均値テキスト"/>
        <xdr:cNvSpPr txBox="1"/>
      </xdr:nvSpPr>
      <xdr:spPr>
        <a:xfrm>
          <a:off x="16370300" y="13418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22988</xdr:rowOff>
    </xdr:from>
    <xdr:to>
      <xdr:col>85</xdr:col>
      <xdr:colOff>177800</xdr:colOff>
      <xdr:row>79</xdr:row>
      <xdr:rowOff>124588</xdr:rowOff>
    </xdr:to>
    <xdr:sp macro="" textlink="">
      <xdr:nvSpPr>
        <xdr:cNvPr id="638" name="フローチャート: 判断 637"/>
        <xdr:cNvSpPr/>
      </xdr:nvSpPr>
      <xdr:spPr>
        <a:xfrm>
          <a:off x="16268700" y="1356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9" name="直線コネクタ 638"/>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27194</xdr:rowOff>
    </xdr:from>
    <xdr:to>
      <xdr:col>81</xdr:col>
      <xdr:colOff>101600</xdr:colOff>
      <xdr:row>79</xdr:row>
      <xdr:rowOff>128794</xdr:rowOff>
    </xdr:to>
    <xdr:sp macro="" textlink="">
      <xdr:nvSpPr>
        <xdr:cNvPr id="640" name="フローチャート: 判断 639"/>
        <xdr:cNvSpPr/>
      </xdr:nvSpPr>
      <xdr:spPr>
        <a:xfrm>
          <a:off x="15430500" y="135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145321</xdr:rowOff>
    </xdr:from>
    <xdr:ext cx="534377" cy="259045"/>
    <xdr:sp macro="" textlink="">
      <xdr:nvSpPr>
        <xdr:cNvPr id="641" name="テキスト ボックス 640"/>
        <xdr:cNvSpPr txBox="1"/>
      </xdr:nvSpPr>
      <xdr:spPr>
        <a:xfrm>
          <a:off x="15214111" y="1334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2" name="直線コネクタ 641"/>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29631</xdr:rowOff>
    </xdr:from>
    <xdr:to>
      <xdr:col>76</xdr:col>
      <xdr:colOff>165100</xdr:colOff>
      <xdr:row>79</xdr:row>
      <xdr:rowOff>131231</xdr:rowOff>
    </xdr:to>
    <xdr:sp macro="" textlink="">
      <xdr:nvSpPr>
        <xdr:cNvPr id="643" name="フローチャート: 判断 642"/>
        <xdr:cNvSpPr/>
      </xdr:nvSpPr>
      <xdr:spPr>
        <a:xfrm>
          <a:off x="14541500" y="1357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147758</xdr:rowOff>
    </xdr:from>
    <xdr:ext cx="534377" cy="259045"/>
    <xdr:sp macro="" textlink="">
      <xdr:nvSpPr>
        <xdr:cNvPr id="644" name="テキスト ボックス 643"/>
        <xdr:cNvSpPr txBox="1"/>
      </xdr:nvSpPr>
      <xdr:spPr>
        <a:xfrm>
          <a:off x="14325111" y="1334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5" name="直線コネクタ 644"/>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27823</xdr:rowOff>
    </xdr:from>
    <xdr:to>
      <xdr:col>72</xdr:col>
      <xdr:colOff>38100</xdr:colOff>
      <xdr:row>79</xdr:row>
      <xdr:rowOff>129423</xdr:rowOff>
    </xdr:to>
    <xdr:sp macro="" textlink="">
      <xdr:nvSpPr>
        <xdr:cNvPr id="646" name="フローチャート: 判断 645"/>
        <xdr:cNvSpPr/>
      </xdr:nvSpPr>
      <xdr:spPr>
        <a:xfrm>
          <a:off x="13652500" y="1357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145950</xdr:rowOff>
    </xdr:from>
    <xdr:ext cx="534377" cy="259045"/>
    <xdr:sp macro="" textlink="">
      <xdr:nvSpPr>
        <xdr:cNvPr id="647" name="テキスト ボックス 646"/>
        <xdr:cNvSpPr txBox="1"/>
      </xdr:nvSpPr>
      <xdr:spPr>
        <a:xfrm>
          <a:off x="13436111" y="1334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34914</xdr:rowOff>
    </xdr:from>
    <xdr:to>
      <xdr:col>67</xdr:col>
      <xdr:colOff>101600</xdr:colOff>
      <xdr:row>79</xdr:row>
      <xdr:rowOff>136514</xdr:rowOff>
    </xdr:to>
    <xdr:sp macro="" textlink="">
      <xdr:nvSpPr>
        <xdr:cNvPr id="648" name="フローチャート: 判断 647"/>
        <xdr:cNvSpPr/>
      </xdr:nvSpPr>
      <xdr:spPr>
        <a:xfrm>
          <a:off x="12763500" y="13579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153041</xdr:rowOff>
    </xdr:from>
    <xdr:ext cx="534377" cy="259045"/>
    <xdr:sp macro="" textlink="">
      <xdr:nvSpPr>
        <xdr:cNvPr id="649" name="テキスト ボックス 648"/>
        <xdr:cNvSpPr txBox="1"/>
      </xdr:nvSpPr>
      <xdr:spPr>
        <a:xfrm>
          <a:off x="12547111" y="13354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5" name="楕円 654"/>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1414</xdr:rowOff>
    </xdr:from>
    <xdr:ext cx="249299" cy="259045"/>
    <xdr:sp macro="" textlink="">
      <xdr:nvSpPr>
        <xdr:cNvPr id="656" name="災害復旧費該当値テキスト"/>
        <xdr:cNvSpPr txBox="1"/>
      </xdr:nvSpPr>
      <xdr:spPr>
        <a:xfrm>
          <a:off x="16370300" y="1354596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7" name="楕円 656"/>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8" name="テキスト ボックス 657"/>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9" name="楕円 658"/>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0" name="テキスト ボックス 659"/>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1" name="楕円 660"/>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2" name="テキスト ボックス 661"/>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3" name="楕円 662"/>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4" name="テキスト ボックス 663"/>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8" name="テキスト ボックス 67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0" name="テキスト ボックス 67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2" name="テキスト ボックス 68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6" name="テキスト ボックス 68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12402</xdr:rowOff>
    </xdr:from>
    <xdr:to>
      <xdr:col>85</xdr:col>
      <xdr:colOff>126364</xdr:colOff>
      <xdr:row>99</xdr:row>
      <xdr:rowOff>44450</xdr:rowOff>
    </xdr:to>
    <xdr:cxnSp macro="">
      <xdr:nvCxnSpPr>
        <xdr:cNvPr id="688" name="直線コネクタ 687"/>
        <xdr:cNvCxnSpPr/>
      </xdr:nvCxnSpPr>
      <xdr:spPr>
        <a:xfrm flipV="1">
          <a:off x="16317595" y="15614352"/>
          <a:ext cx="1269" cy="14036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9" name="公債費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90" name="直線コネクタ 689"/>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130529</xdr:rowOff>
    </xdr:from>
    <xdr:ext cx="599010" cy="259045"/>
    <xdr:sp macro="" textlink="">
      <xdr:nvSpPr>
        <xdr:cNvPr id="691" name="公債費最大値テキスト"/>
        <xdr:cNvSpPr txBox="1"/>
      </xdr:nvSpPr>
      <xdr:spPr>
        <a:xfrm>
          <a:off x="16370300" y="15389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736,823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12402</xdr:rowOff>
    </xdr:from>
    <xdr:to>
      <xdr:col>86</xdr:col>
      <xdr:colOff>25400</xdr:colOff>
      <xdr:row>91</xdr:row>
      <xdr:rowOff>12402</xdr:rowOff>
    </xdr:to>
    <xdr:cxnSp macro="">
      <xdr:nvCxnSpPr>
        <xdr:cNvPr id="692" name="直線コネクタ 691"/>
        <xdr:cNvCxnSpPr/>
      </xdr:nvCxnSpPr>
      <xdr:spPr>
        <a:xfrm>
          <a:off x="16230600" y="15614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70917</xdr:rowOff>
    </xdr:from>
    <xdr:to>
      <xdr:col>85</xdr:col>
      <xdr:colOff>127000</xdr:colOff>
      <xdr:row>97</xdr:row>
      <xdr:rowOff>107829</xdr:rowOff>
    </xdr:to>
    <xdr:cxnSp macro="">
      <xdr:nvCxnSpPr>
        <xdr:cNvPr id="693" name="直線コネクタ 692"/>
        <xdr:cNvCxnSpPr/>
      </xdr:nvCxnSpPr>
      <xdr:spPr>
        <a:xfrm flipV="1">
          <a:off x="15481300" y="16701567"/>
          <a:ext cx="838200" cy="3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37361</xdr:rowOff>
    </xdr:from>
    <xdr:ext cx="599010" cy="259045"/>
    <xdr:sp macro="" textlink="">
      <xdr:nvSpPr>
        <xdr:cNvPr id="694" name="公債費平均値テキスト"/>
        <xdr:cNvSpPr txBox="1"/>
      </xdr:nvSpPr>
      <xdr:spPr>
        <a:xfrm>
          <a:off x="16370300" y="166680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58934</xdr:rowOff>
    </xdr:from>
    <xdr:to>
      <xdr:col>85</xdr:col>
      <xdr:colOff>177800</xdr:colOff>
      <xdr:row>97</xdr:row>
      <xdr:rowOff>160534</xdr:rowOff>
    </xdr:to>
    <xdr:sp macro="" textlink="">
      <xdr:nvSpPr>
        <xdr:cNvPr id="695" name="フローチャート: 判断 694"/>
        <xdr:cNvSpPr/>
      </xdr:nvSpPr>
      <xdr:spPr>
        <a:xfrm>
          <a:off x="162687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89785</xdr:rowOff>
    </xdr:from>
    <xdr:to>
      <xdr:col>81</xdr:col>
      <xdr:colOff>50800</xdr:colOff>
      <xdr:row>97</xdr:row>
      <xdr:rowOff>107829</xdr:rowOff>
    </xdr:to>
    <xdr:cxnSp macro="">
      <xdr:nvCxnSpPr>
        <xdr:cNvPr id="696" name="直線コネクタ 695"/>
        <xdr:cNvCxnSpPr/>
      </xdr:nvCxnSpPr>
      <xdr:spPr>
        <a:xfrm>
          <a:off x="14592300" y="16720435"/>
          <a:ext cx="889000" cy="1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62849</xdr:rowOff>
    </xdr:from>
    <xdr:to>
      <xdr:col>81</xdr:col>
      <xdr:colOff>101600</xdr:colOff>
      <xdr:row>97</xdr:row>
      <xdr:rowOff>164449</xdr:rowOff>
    </xdr:to>
    <xdr:sp macro="" textlink="">
      <xdr:nvSpPr>
        <xdr:cNvPr id="697" name="フローチャート: 判断 696"/>
        <xdr:cNvSpPr/>
      </xdr:nvSpPr>
      <xdr:spPr>
        <a:xfrm>
          <a:off x="15430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155576</xdr:rowOff>
    </xdr:from>
    <xdr:ext cx="599010" cy="259045"/>
    <xdr:sp macro="" textlink="">
      <xdr:nvSpPr>
        <xdr:cNvPr id="698" name="テキスト ボックス 697"/>
        <xdr:cNvSpPr txBox="1"/>
      </xdr:nvSpPr>
      <xdr:spPr>
        <a:xfrm>
          <a:off x="15181795" y="16786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67819</xdr:rowOff>
    </xdr:from>
    <xdr:to>
      <xdr:col>76</xdr:col>
      <xdr:colOff>114300</xdr:colOff>
      <xdr:row>97</xdr:row>
      <xdr:rowOff>89785</xdr:rowOff>
    </xdr:to>
    <xdr:cxnSp macro="">
      <xdr:nvCxnSpPr>
        <xdr:cNvPr id="699" name="直線コネクタ 698"/>
        <xdr:cNvCxnSpPr/>
      </xdr:nvCxnSpPr>
      <xdr:spPr>
        <a:xfrm>
          <a:off x="13703300" y="16698469"/>
          <a:ext cx="889000" cy="2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53711</xdr:rowOff>
    </xdr:from>
    <xdr:to>
      <xdr:col>76</xdr:col>
      <xdr:colOff>165100</xdr:colOff>
      <xdr:row>97</xdr:row>
      <xdr:rowOff>155311</xdr:rowOff>
    </xdr:to>
    <xdr:sp macro="" textlink="">
      <xdr:nvSpPr>
        <xdr:cNvPr id="700" name="フローチャート: 判断 699"/>
        <xdr:cNvSpPr/>
      </xdr:nvSpPr>
      <xdr:spPr>
        <a:xfrm>
          <a:off x="145415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146438</xdr:rowOff>
    </xdr:from>
    <xdr:ext cx="599010" cy="259045"/>
    <xdr:sp macro="" textlink="">
      <xdr:nvSpPr>
        <xdr:cNvPr id="701" name="テキスト ボックス 700"/>
        <xdr:cNvSpPr txBox="1"/>
      </xdr:nvSpPr>
      <xdr:spPr>
        <a:xfrm>
          <a:off x="14292795" y="1677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67819</xdr:rowOff>
    </xdr:from>
    <xdr:to>
      <xdr:col>71</xdr:col>
      <xdr:colOff>177800</xdr:colOff>
      <xdr:row>97</xdr:row>
      <xdr:rowOff>99625</xdr:rowOff>
    </xdr:to>
    <xdr:cxnSp macro="">
      <xdr:nvCxnSpPr>
        <xdr:cNvPr id="702" name="直線コネクタ 701"/>
        <xdr:cNvCxnSpPr/>
      </xdr:nvCxnSpPr>
      <xdr:spPr>
        <a:xfrm flipV="1">
          <a:off x="12814300" y="16698469"/>
          <a:ext cx="889000" cy="3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58032</xdr:rowOff>
    </xdr:from>
    <xdr:to>
      <xdr:col>72</xdr:col>
      <xdr:colOff>38100</xdr:colOff>
      <xdr:row>97</xdr:row>
      <xdr:rowOff>159632</xdr:rowOff>
    </xdr:to>
    <xdr:sp macro="" textlink="">
      <xdr:nvSpPr>
        <xdr:cNvPr id="703" name="フローチャート: 判断 702"/>
        <xdr:cNvSpPr/>
      </xdr:nvSpPr>
      <xdr:spPr>
        <a:xfrm>
          <a:off x="13652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150759</xdr:rowOff>
    </xdr:from>
    <xdr:ext cx="599010" cy="259045"/>
    <xdr:sp macro="" textlink="">
      <xdr:nvSpPr>
        <xdr:cNvPr id="704" name="テキスト ボックス 703"/>
        <xdr:cNvSpPr txBox="1"/>
      </xdr:nvSpPr>
      <xdr:spPr>
        <a:xfrm>
          <a:off x="13403795" y="1678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122913</xdr:rowOff>
    </xdr:from>
    <xdr:to>
      <xdr:col>67</xdr:col>
      <xdr:colOff>101600</xdr:colOff>
      <xdr:row>98</xdr:row>
      <xdr:rowOff>53063</xdr:rowOff>
    </xdr:to>
    <xdr:sp macro="" textlink="">
      <xdr:nvSpPr>
        <xdr:cNvPr id="705" name="フローチャート: 判断 704"/>
        <xdr:cNvSpPr/>
      </xdr:nvSpPr>
      <xdr:spPr>
        <a:xfrm>
          <a:off x="12763500" y="167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98</xdr:row>
      <xdr:rowOff>44190</xdr:rowOff>
    </xdr:from>
    <xdr:ext cx="599010" cy="259045"/>
    <xdr:sp macro="" textlink="">
      <xdr:nvSpPr>
        <xdr:cNvPr id="706" name="テキスト ボックス 705"/>
        <xdr:cNvSpPr txBox="1"/>
      </xdr:nvSpPr>
      <xdr:spPr>
        <a:xfrm>
          <a:off x="12514795" y="16846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20117</xdr:rowOff>
    </xdr:from>
    <xdr:to>
      <xdr:col>85</xdr:col>
      <xdr:colOff>177800</xdr:colOff>
      <xdr:row>97</xdr:row>
      <xdr:rowOff>121717</xdr:rowOff>
    </xdr:to>
    <xdr:sp macro="" textlink="">
      <xdr:nvSpPr>
        <xdr:cNvPr id="712" name="楕円 711"/>
        <xdr:cNvSpPr/>
      </xdr:nvSpPr>
      <xdr:spPr>
        <a:xfrm>
          <a:off x="16268700" y="16650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42994</xdr:rowOff>
    </xdr:from>
    <xdr:ext cx="599010" cy="259045"/>
    <xdr:sp macro="" textlink="">
      <xdr:nvSpPr>
        <xdr:cNvPr id="713" name="公債費該当値テキスト"/>
        <xdr:cNvSpPr txBox="1"/>
      </xdr:nvSpPr>
      <xdr:spPr>
        <a:xfrm>
          <a:off x="16370300" y="16502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57029</xdr:rowOff>
    </xdr:from>
    <xdr:to>
      <xdr:col>81</xdr:col>
      <xdr:colOff>101600</xdr:colOff>
      <xdr:row>97</xdr:row>
      <xdr:rowOff>158629</xdr:rowOff>
    </xdr:to>
    <xdr:sp macro="" textlink="">
      <xdr:nvSpPr>
        <xdr:cNvPr id="714" name="楕円 713"/>
        <xdr:cNvSpPr/>
      </xdr:nvSpPr>
      <xdr:spPr>
        <a:xfrm>
          <a:off x="15430500" y="16687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3706</xdr:rowOff>
    </xdr:from>
    <xdr:ext cx="599010" cy="259045"/>
    <xdr:sp macro="" textlink="">
      <xdr:nvSpPr>
        <xdr:cNvPr id="715" name="テキスト ボックス 714"/>
        <xdr:cNvSpPr txBox="1"/>
      </xdr:nvSpPr>
      <xdr:spPr>
        <a:xfrm>
          <a:off x="15181795" y="1646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38985</xdr:rowOff>
    </xdr:from>
    <xdr:to>
      <xdr:col>76</xdr:col>
      <xdr:colOff>165100</xdr:colOff>
      <xdr:row>97</xdr:row>
      <xdr:rowOff>140585</xdr:rowOff>
    </xdr:to>
    <xdr:sp macro="" textlink="">
      <xdr:nvSpPr>
        <xdr:cNvPr id="716" name="楕円 715"/>
        <xdr:cNvSpPr/>
      </xdr:nvSpPr>
      <xdr:spPr>
        <a:xfrm>
          <a:off x="14541500" y="166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157112</xdr:rowOff>
    </xdr:from>
    <xdr:ext cx="599010" cy="259045"/>
    <xdr:sp macro="" textlink="">
      <xdr:nvSpPr>
        <xdr:cNvPr id="717" name="テキスト ボックス 716"/>
        <xdr:cNvSpPr txBox="1"/>
      </xdr:nvSpPr>
      <xdr:spPr>
        <a:xfrm>
          <a:off x="14292795" y="16444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17019</xdr:rowOff>
    </xdr:from>
    <xdr:to>
      <xdr:col>72</xdr:col>
      <xdr:colOff>38100</xdr:colOff>
      <xdr:row>97</xdr:row>
      <xdr:rowOff>118619</xdr:rowOff>
    </xdr:to>
    <xdr:sp macro="" textlink="">
      <xdr:nvSpPr>
        <xdr:cNvPr id="718" name="楕円 717"/>
        <xdr:cNvSpPr/>
      </xdr:nvSpPr>
      <xdr:spPr>
        <a:xfrm>
          <a:off x="13652500" y="16647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135146</xdr:rowOff>
    </xdr:from>
    <xdr:ext cx="599010" cy="259045"/>
    <xdr:sp macro="" textlink="">
      <xdr:nvSpPr>
        <xdr:cNvPr id="719" name="テキスト ボックス 718"/>
        <xdr:cNvSpPr txBox="1"/>
      </xdr:nvSpPr>
      <xdr:spPr>
        <a:xfrm>
          <a:off x="13403795" y="1642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48825</xdr:rowOff>
    </xdr:from>
    <xdr:to>
      <xdr:col>67</xdr:col>
      <xdr:colOff>101600</xdr:colOff>
      <xdr:row>97</xdr:row>
      <xdr:rowOff>150425</xdr:rowOff>
    </xdr:to>
    <xdr:sp macro="" textlink="">
      <xdr:nvSpPr>
        <xdr:cNvPr id="720" name="楕円 719"/>
        <xdr:cNvSpPr/>
      </xdr:nvSpPr>
      <xdr:spPr>
        <a:xfrm>
          <a:off x="12763500" y="166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166952</xdr:rowOff>
    </xdr:from>
    <xdr:ext cx="599010" cy="259045"/>
    <xdr:sp macro="" textlink="">
      <xdr:nvSpPr>
        <xdr:cNvPr id="721" name="テキスト ボックス 720"/>
        <xdr:cNvSpPr txBox="1"/>
      </xdr:nvSpPr>
      <xdr:spPr>
        <a:xfrm>
          <a:off x="12514795" y="1645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7295</xdr:rowOff>
    </xdr:from>
    <xdr:to>
      <xdr:col>116</xdr:col>
      <xdr:colOff>62864</xdr:colOff>
      <xdr:row>38</xdr:row>
      <xdr:rowOff>139700</xdr:rowOff>
    </xdr:to>
    <xdr:cxnSp macro="">
      <xdr:nvCxnSpPr>
        <xdr:cNvPr id="743" name="直線コネクタ 742"/>
        <xdr:cNvCxnSpPr/>
      </xdr:nvCxnSpPr>
      <xdr:spPr>
        <a:xfrm flipV="1">
          <a:off x="22159595" y="5493695"/>
          <a:ext cx="1269" cy="116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4132</xdr:rowOff>
    </xdr:from>
    <xdr:ext cx="249299" cy="259045"/>
    <xdr:sp macro="" textlink="">
      <xdr:nvSpPr>
        <xdr:cNvPr id="744" name="諸支出金最小値テキスト"/>
        <xdr:cNvSpPr txBox="1"/>
      </xdr:nvSpPr>
      <xdr:spPr>
        <a:xfrm>
          <a:off x="22212300" y="66906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125422</xdr:rowOff>
    </xdr:from>
    <xdr:ext cx="534377" cy="259045"/>
    <xdr:sp macro="" textlink="">
      <xdr:nvSpPr>
        <xdr:cNvPr id="746" name="諸支出金最大値テキスト"/>
        <xdr:cNvSpPr txBox="1"/>
      </xdr:nvSpPr>
      <xdr:spPr>
        <a:xfrm>
          <a:off x="22212300" y="526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25,396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7295</xdr:rowOff>
    </xdr:from>
    <xdr:to>
      <xdr:col>116</xdr:col>
      <xdr:colOff>152400</xdr:colOff>
      <xdr:row>32</xdr:row>
      <xdr:rowOff>7295</xdr:rowOff>
    </xdr:to>
    <xdr:cxnSp macro="">
      <xdr:nvCxnSpPr>
        <xdr:cNvPr id="747" name="直線コネクタ 746"/>
        <xdr:cNvCxnSpPr/>
      </xdr:nvCxnSpPr>
      <xdr:spPr>
        <a:xfrm>
          <a:off x="22072600" y="549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79807</xdr:rowOff>
    </xdr:from>
    <xdr:to>
      <xdr:col>116</xdr:col>
      <xdr:colOff>63500</xdr:colOff>
      <xdr:row>38</xdr:row>
      <xdr:rowOff>18222</xdr:rowOff>
    </xdr:to>
    <xdr:cxnSp macro="">
      <xdr:nvCxnSpPr>
        <xdr:cNvPr id="748" name="直線コネクタ 747"/>
        <xdr:cNvCxnSpPr/>
      </xdr:nvCxnSpPr>
      <xdr:spPr>
        <a:xfrm flipV="1">
          <a:off x="21323300" y="6423457"/>
          <a:ext cx="838200" cy="10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48582</xdr:rowOff>
    </xdr:from>
    <xdr:ext cx="378565" cy="259045"/>
    <xdr:sp macro="" textlink="">
      <xdr:nvSpPr>
        <xdr:cNvPr id="749" name="諸支出金平均値テキスト"/>
        <xdr:cNvSpPr txBox="1"/>
      </xdr:nvSpPr>
      <xdr:spPr>
        <a:xfrm>
          <a:off x="22212300" y="6563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70155</xdr:rowOff>
    </xdr:from>
    <xdr:to>
      <xdr:col>116</xdr:col>
      <xdr:colOff>114300</xdr:colOff>
      <xdr:row>39</xdr:row>
      <xdr:rowOff>305</xdr:rowOff>
    </xdr:to>
    <xdr:sp macro="" textlink="">
      <xdr:nvSpPr>
        <xdr:cNvPr id="750" name="フローチャート: 判断 749"/>
        <xdr:cNvSpPr/>
      </xdr:nvSpPr>
      <xdr:spPr>
        <a:xfrm>
          <a:off x="221107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103032</xdr:rowOff>
    </xdr:from>
    <xdr:to>
      <xdr:col>111</xdr:col>
      <xdr:colOff>177800</xdr:colOff>
      <xdr:row>38</xdr:row>
      <xdr:rowOff>18222</xdr:rowOff>
    </xdr:to>
    <xdr:cxnSp macro="">
      <xdr:nvCxnSpPr>
        <xdr:cNvPr id="751" name="直線コネクタ 750"/>
        <xdr:cNvCxnSpPr/>
      </xdr:nvCxnSpPr>
      <xdr:spPr>
        <a:xfrm>
          <a:off x="20434300" y="6275232"/>
          <a:ext cx="889000" cy="258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76281</xdr:rowOff>
    </xdr:from>
    <xdr:to>
      <xdr:col>112</xdr:col>
      <xdr:colOff>38100</xdr:colOff>
      <xdr:row>39</xdr:row>
      <xdr:rowOff>6431</xdr:rowOff>
    </xdr:to>
    <xdr:sp macro="" textlink="">
      <xdr:nvSpPr>
        <xdr:cNvPr id="752" name="フローチャート: 判断 751"/>
        <xdr:cNvSpPr/>
      </xdr:nvSpPr>
      <xdr:spPr>
        <a:xfrm>
          <a:off x="21272500" y="659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169008</xdr:rowOff>
    </xdr:from>
    <xdr:ext cx="378565" cy="259045"/>
    <xdr:sp macro="" textlink="">
      <xdr:nvSpPr>
        <xdr:cNvPr id="753" name="テキスト ボックス 752"/>
        <xdr:cNvSpPr txBox="1"/>
      </xdr:nvSpPr>
      <xdr:spPr>
        <a:xfrm>
          <a:off x="21134017" y="6684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103032</xdr:rowOff>
    </xdr:from>
    <xdr:to>
      <xdr:col>107</xdr:col>
      <xdr:colOff>50800</xdr:colOff>
      <xdr:row>38</xdr:row>
      <xdr:rowOff>139700</xdr:rowOff>
    </xdr:to>
    <xdr:cxnSp macro="">
      <xdr:nvCxnSpPr>
        <xdr:cNvPr id="754" name="直線コネクタ 753"/>
        <xdr:cNvCxnSpPr/>
      </xdr:nvCxnSpPr>
      <xdr:spPr>
        <a:xfrm flipV="1">
          <a:off x="19545300" y="6275232"/>
          <a:ext cx="889000" cy="379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69241</xdr:rowOff>
    </xdr:from>
    <xdr:to>
      <xdr:col>107</xdr:col>
      <xdr:colOff>101600</xdr:colOff>
      <xdr:row>38</xdr:row>
      <xdr:rowOff>170841</xdr:rowOff>
    </xdr:to>
    <xdr:sp macro="" textlink="">
      <xdr:nvSpPr>
        <xdr:cNvPr id="755" name="フローチャート: 判断 754"/>
        <xdr:cNvSpPr/>
      </xdr:nvSpPr>
      <xdr:spPr>
        <a:xfrm>
          <a:off x="20383500" y="658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161968</xdr:rowOff>
    </xdr:from>
    <xdr:ext cx="378565" cy="259045"/>
    <xdr:sp macro="" textlink="">
      <xdr:nvSpPr>
        <xdr:cNvPr id="756" name="テキスト ボックス 755"/>
        <xdr:cNvSpPr txBox="1"/>
      </xdr:nvSpPr>
      <xdr:spPr>
        <a:xfrm>
          <a:off x="20245017" y="6677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126533</xdr:rowOff>
    </xdr:from>
    <xdr:to>
      <xdr:col>102</xdr:col>
      <xdr:colOff>114300</xdr:colOff>
      <xdr:row>38</xdr:row>
      <xdr:rowOff>139700</xdr:rowOff>
    </xdr:to>
    <xdr:cxnSp macro="">
      <xdr:nvCxnSpPr>
        <xdr:cNvPr id="757" name="直線コネクタ 756"/>
        <xdr:cNvCxnSpPr/>
      </xdr:nvCxnSpPr>
      <xdr:spPr>
        <a:xfrm>
          <a:off x="18656300" y="6641633"/>
          <a:ext cx="8890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60599</xdr:rowOff>
    </xdr:from>
    <xdr:to>
      <xdr:col>102</xdr:col>
      <xdr:colOff>165100</xdr:colOff>
      <xdr:row>38</xdr:row>
      <xdr:rowOff>162199</xdr:rowOff>
    </xdr:to>
    <xdr:sp macro="" textlink="">
      <xdr:nvSpPr>
        <xdr:cNvPr id="758" name="フローチャート: 判断 757"/>
        <xdr:cNvSpPr/>
      </xdr:nvSpPr>
      <xdr:spPr>
        <a:xfrm>
          <a:off x="19494500" y="657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7276</xdr:rowOff>
    </xdr:from>
    <xdr:ext cx="378565" cy="259045"/>
    <xdr:sp macro="" textlink="">
      <xdr:nvSpPr>
        <xdr:cNvPr id="759" name="テキスト ボックス 758"/>
        <xdr:cNvSpPr txBox="1"/>
      </xdr:nvSpPr>
      <xdr:spPr>
        <a:xfrm>
          <a:off x="19356017" y="6350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82088</xdr:rowOff>
    </xdr:from>
    <xdr:to>
      <xdr:col>98</xdr:col>
      <xdr:colOff>38100</xdr:colOff>
      <xdr:row>39</xdr:row>
      <xdr:rowOff>12238</xdr:rowOff>
    </xdr:to>
    <xdr:sp macro="" textlink="">
      <xdr:nvSpPr>
        <xdr:cNvPr id="760" name="フローチャート: 判断 759"/>
        <xdr:cNvSpPr/>
      </xdr:nvSpPr>
      <xdr:spPr>
        <a:xfrm>
          <a:off x="18605500" y="659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3365</xdr:rowOff>
    </xdr:from>
    <xdr:ext cx="378565" cy="259045"/>
    <xdr:sp macro="" textlink="">
      <xdr:nvSpPr>
        <xdr:cNvPr id="761" name="テキスト ボックス 760"/>
        <xdr:cNvSpPr txBox="1"/>
      </xdr:nvSpPr>
      <xdr:spPr>
        <a:xfrm>
          <a:off x="18467017" y="66899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29007</xdr:rowOff>
    </xdr:from>
    <xdr:to>
      <xdr:col>116</xdr:col>
      <xdr:colOff>114300</xdr:colOff>
      <xdr:row>37</xdr:row>
      <xdr:rowOff>130607</xdr:rowOff>
    </xdr:to>
    <xdr:sp macro="" textlink="">
      <xdr:nvSpPr>
        <xdr:cNvPr id="767" name="楕円 766"/>
        <xdr:cNvSpPr/>
      </xdr:nvSpPr>
      <xdr:spPr>
        <a:xfrm>
          <a:off x="22110700" y="637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51884</xdr:rowOff>
    </xdr:from>
    <xdr:ext cx="469744" cy="259045"/>
    <xdr:sp macro="" textlink="">
      <xdr:nvSpPr>
        <xdr:cNvPr id="768" name="諸支出金該当値テキスト"/>
        <xdr:cNvSpPr txBox="1"/>
      </xdr:nvSpPr>
      <xdr:spPr>
        <a:xfrm>
          <a:off x="22212300" y="62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138872</xdr:rowOff>
    </xdr:from>
    <xdr:to>
      <xdr:col>112</xdr:col>
      <xdr:colOff>38100</xdr:colOff>
      <xdr:row>38</xdr:row>
      <xdr:rowOff>69022</xdr:rowOff>
    </xdr:to>
    <xdr:sp macro="" textlink="">
      <xdr:nvSpPr>
        <xdr:cNvPr id="769" name="楕円 768"/>
        <xdr:cNvSpPr/>
      </xdr:nvSpPr>
      <xdr:spPr>
        <a:xfrm>
          <a:off x="21272500" y="6482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85549</xdr:rowOff>
    </xdr:from>
    <xdr:ext cx="469744" cy="259045"/>
    <xdr:sp macro="" textlink="">
      <xdr:nvSpPr>
        <xdr:cNvPr id="770" name="テキスト ボックス 769"/>
        <xdr:cNvSpPr txBox="1"/>
      </xdr:nvSpPr>
      <xdr:spPr>
        <a:xfrm>
          <a:off x="21088428" y="625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52232</xdr:rowOff>
    </xdr:from>
    <xdr:to>
      <xdr:col>107</xdr:col>
      <xdr:colOff>101600</xdr:colOff>
      <xdr:row>36</xdr:row>
      <xdr:rowOff>153832</xdr:rowOff>
    </xdr:to>
    <xdr:sp macro="" textlink="">
      <xdr:nvSpPr>
        <xdr:cNvPr id="771" name="楕円 770"/>
        <xdr:cNvSpPr/>
      </xdr:nvSpPr>
      <xdr:spPr>
        <a:xfrm>
          <a:off x="20383500" y="622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170359</xdr:rowOff>
    </xdr:from>
    <xdr:ext cx="469744" cy="259045"/>
    <xdr:sp macro="" textlink="">
      <xdr:nvSpPr>
        <xdr:cNvPr id="772" name="テキスト ボックス 771"/>
        <xdr:cNvSpPr txBox="1"/>
      </xdr:nvSpPr>
      <xdr:spPr>
        <a:xfrm>
          <a:off x="20199428" y="5999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75733</xdr:rowOff>
    </xdr:from>
    <xdr:to>
      <xdr:col>98</xdr:col>
      <xdr:colOff>38100</xdr:colOff>
      <xdr:row>39</xdr:row>
      <xdr:rowOff>5883</xdr:rowOff>
    </xdr:to>
    <xdr:sp macro="" textlink="">
      <xdr:nvSpPr>
        <xdr:cNvPr id="775" name="楕円 774"/>
        <xdr:cNvSpPr/>
      </xdr:nvSpPr>
      <xdr:spPr>
        <a:xfrm>
          <a:off x="18605500" y="659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22410</xdr:rowOff>
    </xdr:from>
    <xdr:ext cx="378565" cy="259045"/>
    <xdr:sp macro="" textlink="">
      <xdr:nvSpPr>
        <xdr:cNvPr id="776" name="テキスト ボックス 775"/>
        <xdr:cNvSpPr txBox="1"/>
      </xdr:nvSpPr>
      <xdr:spPr>
        <a:xfrm>
          <a:off x="18467017" y="636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北海道平均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7" name="直線コネクタ 78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8" name="テキスト ボックス 78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9" name="直線コネクタ 78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90" name="テキスト ボックス 789"/>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1" name="直線コネクタ 79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92" name="テキスト ボックス 791"/>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3" name="直線コネクタ 79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4" name="テキスト ボックス 793"/>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6" name="テキスト ボックス 795"/>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8" name="直線コネクタ 797"/>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9" name="前年度繰上充用金最小値テキスト"/>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0" name="直線コネクタ 79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801" name="前年度繰上充用金最大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2" name="直線コネクタ 80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3" name="直線コネクタ 802"/>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平均値テキスト"/>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5" name="フローチャート: 判断 804"/>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6" name="直線コネクタ 805"/>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49</xdr:row>
      <xdr:rowOff>123190</xdr:rowOff>
    </xdr:from>
    <xdr:to>
      <xdr:col>112</xdr:col>
      <xdr:colOff>38100</xdr:colOff>
      <xdr:row>50</xdr:row>
      <xdr:rowOff>53340</xdr:rowOff>
    </xdr:to>
    <xdr:sp macro="" textlink="">
      <xdr:nvSpPr>
        <xdr:cNvPr id="807" name="フローチャート: 判断 806"/>
        <xdr:cNvSpPr/>
      </xdr:nvSpPr>
      <xdr:spPr>
        <a:xfrm>
          <a:off x="21272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48</xdr:row>
      <xdr:rowOff>69867</xdr:rowOff>
    </xdr:from>
    <xdr:ext cx="313932" cy="259045"/>
    <xdr:sp macro="" textlink="">
      <xdr:nvSpPr>
        <xdr:cNvPr id="808" name="テキスト ボックス 807"/>
        <xdr:cNvSpPr txBox="1"/>
      </xdr:nvSpPr>
      <xdr:spPr>
        <a:xfrm>
          <a:off x="21166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9" name="直線コネクタ 808"/>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10" name="フローチャート: 判断 809"/>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11" name="テキスト ボックス 810"/>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12" name="直線コネクタ 811"/>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3" name="フローチャート: 判断 812"/>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4" name="テキスト ボックス 813"/>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5" name="フローチャート: 判断 814"/>
        <xdr:cNvSpPr/>
      </xdr:nvSpPr>
      <xdr:spPr>
        <a:xfrm>
          <a:off x="18605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6" name="テキスト ボックス 815"/>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22" name="楕円 821"/>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3" name="前年度繰上充用金該当値テキスト"/>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4" name="楕円 823"/>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25" name="テキスト ボックス 824"/>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6" name="楕円 825"/>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7" name="テキスト ボックス 826"/>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8" name="楕円 827"/>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9" name="テキスト ボックス 828"/>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30" name="楕円 829"/>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35577</xdr:rowOff>
    </xdr:from>
    <xdr:ext cx="249299" cy="259045"/>
    <xdr:sp macro="" textlink="">
      <xdr:nvSpPr>
        <xdr:cNvPr id="831" name="テキスト ボックス 830"/>
        <xdr:cNvSpPr txBox="1"/>
      </xdr:nvSpPr>
      <xdr:spPr>
        <a:xfrm>
          <a:off x="18531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土木費の住民一人当たりの金額が類似団体平均と比較して多い要因は、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平成３０年は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観光拠点付近の町道の新設</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、令和元年は公営住宅の建替事業</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公営住宅の建替は長寿命化計画に沿って令和２年度以降も継続する予定であるので、その間は他の建設事業の抑制に努めなければならない。</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また、消防費が前年度より大きく増加しているが、これは平成３０年度から令和元年</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にわた</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防災行政無線の整備によるものである。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諸支出が類似団体比較より大きい理由は、平成２９年度から令和元年度にかけて、本町の財産ともいえる水資源を保全するため、水源地周辺の土地の公有地化を図ったことによるものである。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いずれにしても健全な財政運営を目的とした事業の効果検証を徹底して行う必要があり、事業の見直しや廃止を検討する必要がある。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北海道京極町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水力発電所による固定資産税収入や行財政改革への取組みにより実質収支額は継続して黒字を確保しており、概ね財政運営の健全性は維持されている。人件費等の将来的な義務的経費の増加や</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維持管理費の増加など将来的な支出負担に備えた対策をとる必要がある。平成３０年度においては財政調整基金の取崩しを行ったことから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一時的に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実質単年度収支は悪化したが、これは庁舎建設に備えた基金への積み立ても行ったことから基金全体の減少にはなっていない。</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北海道京極町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般会計及びその他特別会計のすべてにおいて実質赤字は生じておらず、財政運営の健全性は維持されている。今後も各会計においての収入の確保及び経費の節減に努め一般会計からの繰入額も減少させ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1.&#32207;&#21209;&#35506;/01.&#36001;&#25919;&#20418;/&#36001;&#25919;/R1&#36001;&#25919;&#29366;&#27841;&#36039;&#26009;&#38598;/&#27096;&#24335;&#65288;&#12480;&#12454;&#12531;&#12525;&#12540;&#12489;&#65289;/&#12304;&#36001;&#25919;&#29366;&#27841;&#36039;&#26009;&#38598;&#12305;_013994_&#20140;&#26997;&#30010;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row>
        <row r="53">
          <cell r="BP53">
            <v>51.7</v>
          </cell>
          <cell r="BX53">
            <v>65.900000000000006</v>
          </cell>
          <cell r="CF53">
            <v>66.900000000000006</v>
          </cell>
          <cell r="CN53">
            <v>68</v>
          </cell>
          <cell r="CV53">
            <v>69.2</v>
          </cell>
        </row>
        <row r="55">
          <cell r="AN55" t="str">
            <v>類似団体内平均値</v>
          </cell>
          <cell r="BP55">
            <v>0</v>
          </cell>
          <cell r="BX55">
            <v>0</v>
          </cell>
          <cell r="CF55">
            <v>0</v>
          </cell>
          <cell r="CN55">
            <v>0</v>
          </cell>
          <cell r="CV55">
            <v>0</v>
          </cell>
        </row>
        <row r="57">
          <cell r="BP57">
            <v>55.8</v>
          </cell>
          <cell r="BX57">
            <v>56.3</v>
          </cell>
          <cell r="CF57">
            <v>57.6</v>
          </cell>
          <cell r="CN57">
            <v>58.8</v>
          </cell>
          <cell r="CV57">
            <v>59.5</v>
          </cell>
        </row>
        <row r="72">
          <cell r="BP72" t="str">
            <v>H27</v>
          </cell>
          <cell r="BX72" t="str">
            <v>H28</v>
          </cell>
          <cell r="CF72" t="str">
            <v>H29</v>
          </cell>
          <cell r="CN72" t="str">
            <v>H30</v>
          </cell>
          <cell r="CV72" t="str">
            <v>R01</v>
          </cell>
        </row>
        <row r="73">
          <cell r="AN73" t="str">
            <v>当該団体値</v>
          </cell>
        </row>
        <row r="75">
          <cell r="BP75">
            <v>6.7</v>
          </cell>
          <cell r="BX75">
            <v>6.8</v>
          </cell>
          <cell r="CF75">
            <v>6.9</v>
          </cell>
          <cell r="CN75">
            <v>7</v>
          </cell>
          <cell r="CV75">
            <v>7.1</v>
          </cell>
        </row>
        <row r="77">
          <cell r="AN77" t="str">
            <v>類似団体内平均値</v>
          </cell>
          <cell r="BP77">
            <v>0</v>
          </cell>
          <cell r="BX77">
            <v>0</v>
          </cell>
          <cell r="CF77">
            <v>0</v>
          </cell>
          <cell r="CN77">
            <v>0</v>
          </cell>
          <cell r="CV77">
            <v>0</v>
          </cell>
        </row>
        <row r="79">
          <cell r="BP79">
            <v>7.2</v>
          </cell>
          <cell r="BX79">
            <v>7.4</v>
          </cell>
          <cell r="CF79">
            <v>7.1</v>
          </cell>
          <cell r="CN79">
            <v>7.1</v>
          </cell>
          <cell r="CV79">
            <v>7.3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election activeCell="BW34" sqref="BW34:BX34"/>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79</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81</v>
      </c>
      <c r="C3" s="612"/>
      <c r="D3" s="612"/>
      <c r="E3" s="613"/>
      <c r="F3" s="613"/>
      <c r="G3" s="613"/>
      <c r="H3" s="613"/>
      <c r="I3" s="613"/>
      <c r="J3" s="613"/>
      <c r="K3" s="613"/>
      <c r="L3" s="613" t="s">
        <v>82</v>
      </c>
      <c r="M3" s="613"/>
      <c r="N3" s="613"/>
      <c r="O3" s="613"/>
      <c r="P3" s="613"/>
      <c r="Q3" s="613"/>
      <c r="R3" s="616"/>
      <c r="S3" s="616"/>
      <c r="T3" s="616"/>
      <c r="U3" s="616"/>
      <c r="V3" s="617"/>
      <c r="W3" s="507" t="s">
        <v>83</v>
      </c>
      <c r="X3" s="508"/>
      <c r="Y3" s="508"/>
      <c r="Z3" s="508"/>
      <c r="AA3" s="508"/>
      <c r="AB3" s="612"/>
      <c r="AC3" s="616" t="s">
        <v>84</v>
      </c>
      <c r="AD3" s="508"/>
      <c r="AE3" s="508"/>
      <c r="AF3" s="508"/>
      <c r="AG3" s="508"/>
      <c r="AH3" s="508"/>
      <c r="AI3" s="508"/>
      <c r="AJ3" s="508"/>
      <c r="AK3" s="508"/>
      <c r="AL3" s="578"/>
      <c r="AM3" s="507" t="s">
        <v>85</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86</v>
      </c>
      <c r="BO3" s="508"/>
      <c r="BP3" s="508"/>
      <c r="BQ3" s="508"/>
      <c r="BR3" s="508"/>
      <c r="BS3" s="508"/>
      <c r="BT3" s="508"/>
      <c r="BU3" s="578"/>
      <c r="BV3" s="507" t="s">
        <v>87</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88</v>
      </c>
      <c r="CU3" s="508"/>
      <c r="CV3" s="508"/>
      <c r="CW3" s="508"/>
      <c r="CX3" s="508"/>
      <c r="CY3" s="508"/>
      <c r="CZ3" s="508"/>
      <c r="DA3" s="578"/>
      <c r="DB3" s="507" t="s">
        <v>89</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90</v>
      </c>
      <c r="AZ4" s="421"/>
      <c r="BA4" s="421"/>
      <c r="BB4" s="421"/>
      <c r="BC4" s="421"/>
      <c r="BD4" s="421"/>
      <c r="BE4" s="421"/>
      <c r="BF4" s="421"/>
      <c r="BG4" s="421"/>
      <c r="BH4" s="421"/>
      <c r="BI4" s="421"/>
      <c r="BJ4" s="421"/>
      <c r="BK4" s="421"/>
      <c r="BL4" s="421"/>
      <c r="BM4" s="422"/>
      <c r="BN4" s="423">
        <v>4031940</v>
      </c>
      <c r="BO4" s="424"/>
      <c r="BP4" s="424"/>
      <c r="BQ4" s="424"/>
      <c r="BR4" s="424"/>
      <c r="BS4" s="424"/>
      <c r="BT4" s="424"/>
      <c r="BU4" s="425"/>
      <c r="BV4" s="423">
        <v>4446366</v>
      </c>
      <c r="BW4" s="424"/>
      <c r="BX4" s="424"/>
      <c r="BY4" s="424"/>
      <c r="BZ4" s="424"/>
      <c r="CA4" s="424"/>
      <c r="CB4" s="424"/>
      <c r="CC4" s="425"/>
      <c r="CD4" s="604" t="s">
        <v>91</v>
      </c>
      <c r="CE4" s="605"/>
      <c r="CF4" s="605"/>
      <c r="CG4" s="605"/>
      <c r="CH4" s="605"/>
      <c r="CI4" s="605"/>
      <c r="CJ4" s="605"/>
      <c r="CK4" s="605"/>
      <c r="CL4" s="605"/>
      <c r="CM4" s="605"/>
      <c r="CN4" s="605"/>
      <c r="CO4" s="605"/>
      <c r="CP4" s="605"/>
      <c r="CQ4" s="605"/>
      <c r="CR4" s="605"/>
      <c r="CS4" s="606"/>
      <c r="CT4" s="607">
        <v>4</v>
      </c>
      <c r="CU4" s="608"/>
      <c r="CV4" s="608"/>
      <c r="CW4" s="608"/>
      <c r="CX4" s="608"/>
      <c r="CY4" s="608"/>
      <c r="CZ4" s="608"/>
      <c r="DA4" s="609"/>
      <c r="DB4" s="607">
        <v>6.7</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92</v>
      </c>
      <c r="AN5" s="402"/>
      <c r="AO5" s="402"/>
      <c r="AP5" s="402"/>
      <c r="AQ5" s="402"/>
      <c r="AR5" s="402"/>
      <c r="AS5" s="402"/>
      <c r="AT5" s="403"/>
      <c r="AU5" s="485" t="s">
        <v>93</v>
      </c>
      <c r="AV5" s="486"/>
      <c r="AW5" s="486"/>
      <c r="AX5" s="486"/>
      <c r="AY5" s="408" t="s">
        <v>94</v>
      </c>
      <c r="AZ5" s="409"/>
      <c r="BA5" s="409"/>
      <c r="BB5" s="409"/>
      <c r="BC5" s="409"/>
      <c r="BD5" s="409"/>
      <c r="BE5" s="409"/>
      <c r="BF5" s="409"/>
      <c r="BG5" s="409"/>
      <c r="BH5" s="409"/>
      <c r="BI5" s="409"/>
      <c r="BJ5" s="409"/>
      <c r="BK5" s="409"/>
      <c r="BL5" s="409"/>
      <c r="BM5" s="410"/>
      <c r="BN5" s="428">
        <v>3929821</v>
      </c>
      <c r="BO5" s="429"/>
      <c r="BP5" s="429"/>
      <c r="BQ5" s="429"/>
      <c r="BR5" s="429"/>
      <c r="BS5" s="429"/>
      <c r="BT5" s="429"/>
      <c r="BU5" s="430"/>
      <c r="BV5" s="428">
        <v>4260172</v>
      </c>
      <c r="BW5" s="429"/>
      <c r="BX5" s="429"/>
      <c r="BY5" s="429"/>
      <c r="BZ5" s="429"/>
      <c r="CA5" s="429"/>
      <c r="CB5" s="429"/>
      <c r="CC5" s="430"/>
      <c r="CD5" s="437" t="s">
        <v>95</v>
      </c>
      <c r="CE5" s="438"/>
      <c r="CF5" s="438"/>
      <c r="CG5" s="438"/>
      <c r="CH5" s="438"/>
      <c r="CI5" s="438"/>
      <c r="CJ5" s="438"/>
      <c r="CK5" s="438"/>
      <c r="CL5" s="438"/>
      <c r="CM5" s="438"/>
      <c r="CN5" s="438"/>
      <c r="CO5" s="438"/>
      <c r="CP5" s="438"/>
      <c r="CQ5" s="438"/>
      <c r="CR5" s="438"/>
      <c r="CS5" s="439"/>
      <c r="CT5" s="398">
        <v>77.8</v>
      </c>
      <c r="CU5" s="399"/>
      <c r="CV5" s="399"/>
      <c r="CW5" s="399"/>
      <c r="CX5" s="399"/>
      <c r="CY5" s="399"/>
      <c r="CZ5" s="399"/>
      <c r="DA5" s="400"/>
      <c r="DB5" s="398">
        <v>76.599999999999994</v>
      </c>
      <c r="DC5" s="399"/>
      <c r="DD5" s="399"/>
      <c r="DE5" s="399"/>
      <c r="DF5" s="399"/>
      <c r="DG5" s="399"/>
      <c r="DH5" s="399"/>
      <c r="DI5" s="400"/>
      <c r="DJ5" s="186"/>
      <c r="DK5" s="186"/>
      <c r="DL5" s="186"/>
      <c r="DM5" s="186"/>
      <c r="DN5" s="186"/>
      <c r="DO5" s="186"/>
    </row>
    <row r="6" spans="1:119" ht="18.75" customHeight="1" x14ac:dyDescent="0.15">
      <c r="A6" s="187"/>
      <c r="B6" s="584" t="s">
        <v>96</v>
      </c>
      <c r="C6" s="442"/>
      <c r="D6" s="442"/>
      <c r="E6" s="585"/>
      <c r="F6" s="585"/>
      <c r="G6" s="585"/>
      <c r="H6" s="585"/>
      <c r="I6" s="585"/>
      <c r="J6" s="585"/>
      <c r="K6" s="585"/>
      <c r="L6" s="585" t="s">
        <v>97</v>
      </c>
      <c r="M6" s="585"/>
      <c r="N6" s="585"/>
      <c r="O6" s="585"/>
      <c r="P6" s="585"/>
      <c r="Q6" s="585"/>
      <c r="R6" s="466"/>
      <c r="S6" s="466"/>
      <c r="T6" s="466"/>
      <c r="U6" s="466"/>
      <c r="V6" s="591"/>
      <c r="W6" s="519" t="s">
        <v>98</v>
      </c>
      <c r="X6" s="441"/>
      <c r="Y6" s="441"/>
      <c r="Z6" s="441"/>
      <c r="AA6" s="441"/>
      <c r="AB6" s="442"/>
      <c r="AC6" s="596" t="s">
        <v>99</v>
      </c>
      <c r="AD6" s="597"/>
      <c r="AE6" s="597"/>
      <c r="AF6" s="597"/>
      <c r="AG6" s="597"/>
      <c r="AH6" s="597"/>
      <c r="AI6" s="597"/>
      <c r="AJ6" s="597"/>
      <c r="AK6" s="597"/>
      <c r="AL6" s="598"/>
      <c r="AM6" s="497" t="s">
        <v>100</v>
      </c>
      <c r="AN6" s="402"/>
      <c r="AO6" s="402"/>
      <c r="AP6" s="402"/>
      <c r="AQ6" s="402"/>
      <c r="AR6" s="402"/>
      <c r="AS6" s="402"/>
      <c r="AT6" s="403"/>
      <c r="AU6" s="485" t="s">
        <v>93</v>
      </c>
      <c r="AV6" s="486"/>
      <c r="AW6" s="486"/>
      <c r="AX6" s="486"/>
      <c r="AY6" s="408" t="s">
        <v>101</v>
      </c>
      <c r="AZ6" s="409"/>
      <c r="BA6" s="409"/>
      <c r="BB6" s="409"/>
      <c r="BC6" s="409"/>
      <c r="BD6" s="409"/>
      <c r="BE6" s="409"/>
      <c r="BF6" s="409"/>
      <c r="BG6" s="409"/>
      <c r="BH6" s="409"/>
      <c r="BI6" s="409"/>
      <c r="BJ6" s="409"/>
      <c r="BK6" s="409"/>
      <c r="BL6" s="409"/>
      <c r="BM6" s="410"/>
      <c r="BN6" s="428">
        <v>102119</v>
      </c>
      <c r="BO6" s="429"/>
      <c r="BP6" s="429"/>
      <c r="BQ6" s="429"/>
      <c r="BR6" s="429"/>
      <c r="BS6" s="429"/>
      <c r="BT6" s="429"/>
      <c r="BU6" s="430"/>
      <c r="BV6" s="428">
        <v>186194</v>
      </c>
      <c r="BW6" s="429"/>
      <c r="BX6" s="429"/>
      <c r="BY6" s="429"/>
      <c r="BZ6" s="429"/>
      <c r="CA6" s="429"/>
      <c r="CB6" s="429"/>
      <c r="CC6" s="430"/>
      <c r="CD6" s="437" t="s">
        <v>102</v>
      </c>
      <c r="CE6" s="438"/>
      <c r="CF6" s="438"/>
      <c r="CG6" s="438"/>
      <c r="CH6" s="438"/>
      <c r="CI6" s="438"/>
      <c r="CJ6" s="438"/>
      <c r="CK6" s="438"/>
      <c r="CL6" s="438"/>
      <c r="CM6" s="438"/>
      <c r="CN6" s="438"/>
      <c r="CO6" s="438"/>
      <c r="CP6" s="438"/>
      <c r="CQ6" s="438"/>
      <c r="CR6" s="438"/>
      <c r="CS6" s="439"/>
      <c r="CT6" s="581">
        <v>81.2</v>
      </c>
      <c r="CU6" s="582"/>
      <c r="CV6" s="582"/>
      <c r="CW6" s="582"/>
      <c r="CX6" s="582"/>
      <c r="CY6" s="582"/>
      <c r="CZ6" s="582"/>
      <c r="DA6" s="583"/>
      <c r="DB6" s="581">
        <v>78.900000000000006</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103</v>
      </c>
      <c r="AN7" s="402"/>
      <c r="AO7" s="402"/>
      <c r="AP7" s="402"/>
      <c r="AQ7" s="402"/>
      <c r="AR7" s="402"/>
      <c r="AS7" s="402"/>
      <c r="AT7" s="403"/>
      <c r="AU7" s="485" t="s">
        <v>104</v>
      </c>
      <c r="AV7" s="486"/>
      <c r="AW7" s="486"/>
      <c r="AX7" s="486"/>
      <c r="AY7" s="408" t="s">
        <v>105</v>
      </c>
      <c r="AZ7" s="409"/>
      <c r="BA7" s="409"/>
      <c r="BB7" s="409"/>
      <c r="BC7" s="409"/>
      <c r="BD7" s="409"/>
      <c r="BE7" s="409"/>
      <c r="BF7" s="409"/>
      <c r="BG7" s="409"/>
      <c r="BH7" s="409"/>
      <c r="BI7" s="409"/>
      <c r="BJ7" s="409"/>
      <c r="BK7" s="409"/>
      <c r="BL7" s="409"/>
      <c r="BM7" s="410"/>
      <c r="BN7" s="428">
        <v>385</v>
      </c>
      <c r="BO7" s="429"/>
      <c r="BP7" s="429"/>
      <c r="BQ7" s="429"/>
      <c r="BR7" s="429"/>
      <c r="BS7" s="429"/>
      <c r="BT7" s="429"/>
      <c r="BU7" s="430"/>
      <c r="BV7" s="428">
        <v>10294</v>
      </c>
      <c r="BW7" s="429"/>
      <c r="BX7" s="429"/>
      <c r="BY7" s="429"/>
      <c r="BZ7" s="429"/>
      <c r="CA7" s="429"/>
      <c r="CB7" s="429"/>
      <c r="CC7" s="430"/>
      <c r="CD7" s="437" t="s">
        <v>106</v>
      </c>
      <c r="CE7" s="438"/>
      <c r="CF7" s="438"/>
      <c r="CG7" s="438"/>
      <c r="CH7" s="438"/>
      <c r="CI7" s="438"/>
      <c r="CJ7" s="438"/>
      <c r="CK7" s="438"/>
      <c r="CL7" s="438"/>
      <c r="CM7" s="438"/>
      <c r="CN7" s="438"/>
      <c r="CO7" s="438"/>
      <c r="CP7" s="438"/>
      <c r="CQ7" s="438"/>
      <c r="CR7" s="438"/>
      <c r="CS7" s="439"/>
      <c r="CT7" s="428">
        <v>2559265</v>
      </c>
      <c r="CU7" s="429"/>
      <c r="CV7" s="429"/>
      <c r="CW7" s="429"/>
      <c r="CX7" s="429"/>
      <c r="CY7" s="429"/>
      <c r="CZ7" s="429"/>
      <c r="DA7" s="430"/>
      <c r="DB7" s="428">
        <v>2618178</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107</v>
      </c>
      <c r="AN8" s="402"/>
      <c r="AO8" s="402"/>
      <c r="AP8" s="402"/>
      <c r="AQ8" s="402"/>
      <c r="AR8" s="402"/>
      <c r="AS8" s="402"/>
      <c r="AT8" s="403"/>
      <c r="AU8" s="485" t="s">
        <v>108</v>
      </c>
      <c r="AV8" s="486"/>
      <c r="AW8" s="486"/>
      <c r="AX8" s="486"/>
      <c r="AY8" s="408" t="s">
        <v>109</v>
      </c>
      <c r="AZ8" s="409"/>
      <c r="BA8" s="409"/>
      <c r="BB8" s="409"/>
      <c r="BC8" s="409"/>
      <c r="BD8" s="409"/>
      <c r="BE8" s="409"/>
      <c r="BF8" s="409"/>
      <c r="BG8" s="409"/>
      <c r="BH8" s="409"/>
      <c r="BI8" s="409"/>
      <c r="BJ8" s="409"/>
      <c r="BK8" s="409"/>
      <c r="BL8" s="409"/>
      <c r="BM8" s="410"/>
      <c r="BN8" s="428">
        <v>101734</v>
      </c>
      <c r="BO8" s="429"/>
      <c r="BP8" s="429"/>
      <c r="BQ8" s="429"/>
      <c r="BR8" s="429"/>
      <c r="BS8" s="429"/>
      <c r="BT8" s="429"/>
      <c r="BU8" s="430"/>
      <c r="BV8" s="428">
        <v>175900</v>
      </c>
      <c r="BW8" s="429"/>
      <c r="BX8" s="429"/>
      <c r="BY8" s="429"/>
      <c r="BZ8" s="429"/>
      <c r="CA8" s="429"/>
      <c r="CB8" s="429"/>
      <c r="CC8" s="430"/>
      <c r="CD8" s="437" t="s">
        <v>110</v>
      </c>
      <c r="CE8" s="438"/>
      <c r="CF8" s="438"/>
      <c r="CG8" s="438"/>
      <c r="CH8" s="438"/>
      <c r="CI8" s="438"/>
      <c r="CJ8" s="438"/>
      <c r="CK8" s="438"/>
      <c r="CL8" s="438"/>
      <c r="CM8" s="438"/>
      <c r="CN8" s="438"/>
      <c r="CO8" s="438"/>
      <c r="CP8" s="438"/>
      <c r="CQ8" s="438"/>
      <c r="CR8" s="438"/>
      <c r="CS8" s="439"/>
      <c r="CT8" s="541">
        <v>0.79</v>
      </c>
      <c r="CU8" s="542"/>
      <c r="CV8" s="542"/>
      <c r="CW8" s="542"/>
      <c r="CX8" s="542"/>
      <c r="CY8" s="542"/>
      <c r="CZ8" s="542"/>
      <c r="DA8" s="543"/>
      <c r="DB8" s="541">
        <v>0.78</v>
      </c>
      <c r="DC8" s="542"/>
      <c r="DD8" s="542"/>
      <c r="DE8" s="542"/>
      <c r="DF8" s="542"/>
      <c r="DG8" s="542"/>
      <c r="DH8" s="542"/>
      <c r="DI8" s="543"/>
      <c r="DJ8" s="186"/>
      <c r="DK8" s="186"/>
      <c r="DL8" s="186"/>
      <c r="DM8" s="186"/>
      <c r="DN8" s="186"/>
      <c r="DO8" s="186"/>
    </row>
    <row r="9" spans="1:119" ht="18.75" customHeight="1" thickBot="1" x14ac:dyDescent="0.2">
      <c r="A9" s="187"/>
      <c r="B9" s="570" t="s">
        <v>111</v>
      </c>
      <c r="C9" s="571"/>
      <c r="D9" s="571"/>
      <c r="E9" s="571"/>
      <c r="F9" s="571"/>
      <c r="G9" s="571"/>
      <c r="H9" s="571"/>
      <c r="I9" s="571"/>
      <c r="J9" s="571"/>
      <c r="K9" s="491"/>
      <c r="L9" s="572" t="s">
        <v>112</v>
      </c>
      <c r="M9" s="573"/>
      <c r="N9" s="573"/>
      <c r="O9" s="573"/>
      <c r="P9" s="573"/>
      <c r="Q9" s="574"/>
      <c r="R9" s="575">
        <v>3187</v>
      </c>
      <c r="S9" s="576"/>
      <c r="T9" s="576"/>
      <c r="U9" s="576"/>
      <c r="V9" s="577"/>
      <c r="W9" s="507" t="s">
        <v>113</v>
      </c>
      <c r="X9" s="508"/>
      <c r="Y9" s="508"/>
      <c r="Z9" s="508"/>
      <c r="AA9" s="508"/>
      <c r="AB9" s="508"/>
      <c r="AC9" s="508"/>
      <c r="AD9" s="508"/>
      <c r="AE9" s="508"/>
      <c r="AF9" s="508"/>
      <c r="AG9" s="508"/>
      <c r="AH9" s="508"/>
      <c r="AI9" s="508"/>
      <c r="AJ9" s="508"/>
      <c r="AK9" s="508"/>
      <c r="AL9" s="578"/>
      <c r="AM9" s="497" t="s">
        <v>114</v>
      </c>
      <c r="AN9" s="402"/>
      <c r="AO9" s="402"/>
      <c r="AP9" s="402"/>
      <c r="AQ9" s="402"/>
      <c r="AR9" s="402"/>
      <c r="AS9" s="402"/>
      <c r="AT9" s="403"/>
      <c r="AU9" s="485" t="s">
        <v>108</v>
      </c>
      <c r="AV9" s="486"/>
      <c r="AW9" s="486"/>
      <c r="AX9" s="486"/>
      <c r="AY9" s="408" t="s">
        <v>115</v>
      </c>
      <c r="AZ9" s="409"/>
      <c r="BA9" s="409"/>
      <c r="BB9" s="409"/>
      <c r="BC9" s="409"/>
      <c r="BD9" s="409"/>
      <c r="BE9" s="409"/>
      <c r="BF9" s="409"/>
      <c r="BG9" s="409"/>
      <c r="BH9" s="409"/>
      <c r="BI9" s="409"/>
      <c r="BJ9" s="409"/>
      <c r="BK9" s="409"/>
      <c r="BL9" s="409"/>
      <c r="BM9" s="410"/>
      <c r="BN9" s="428">
        <v>-74166</v>
      </c>
      <c r="BO9" s="429"/>
      <c r="BP9" s="429"/>
      <c r="BQ9" s="429"/>
      <c r="BR9" s="429"/>
      <c r="BS9" s="429"/>
      <c r="BT9" s="429"/>
      <c r="BU9" s="430"/>
      <c r="BV9" s="428">
        <v>-123508</v>
      </c>
      <c r="BW9" s="429"/>
      <c r="BX9" s="429"/>
      <c r="BY9" s="429"/>
      <c r="BZ9" s="429"/>
      <c r="CA9" s="429"/>
      <c r="CB9" s="429"/>
      <c r="CC9" s="430"/>
      <c r="CD9" s="437" t="s">
        <v>116</v>
      </c>
      <c r="CE9" s="438"/>
      <c r="CF9" s="438"/>
      <c r="CG9" s="438"/>
      <c r="CH9" s="438"/>
      <c r="CI9" s="438"/>
      <c r="CJ9" s="438"/>
      <c r="CK9" s="438"/>
      <c r="CL9" s="438"/>
      <c r="CM9" s="438"/>
      <c r="CN9" s="438"/>
      <c r="CO9" s="438"/>
      <c r="CP9" s="438"/>
      <c r="CQ9" s="438"/>
      <c r="CR9" s="438"/>
      <c r="CS9" s="439"/>
      <c r="CT9" s="398">
        <v>16.100000000000001</v>
      </c>
      <c r="CU9" s="399"/>
      <c r="CV9" s="399"/>
      <c r="CW9" s="399"/>
      <c r="CX9" s="399"/>
      <c r="CY9" s="399"/>
      <c r="CZ9" s="399"/>
      <c r="DA9" s="400"/>
      <c r="DB9" s="398">
        <v>13.1</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117</v>
      </c>
      <c r="M10" s="402"/>
      <c r="N10" s="402"/>
      <c r="O10" s="402"/>
      <c r="P10" s="402"/>
      <c r="Q10" s="403"/>
      <c r="R10" s="404">
        <v>3811</v>
      </c>
      <c r="S10" s="405"/>
      <c r="T10" s="405"/>
      <c r="U10" s="405"/>
      <c r="V10" s="407"/>
      <c r="W10" s="579"/>
      <c r="X10" s="390"/>
      <c r="Y10" s="390"/>
      <c r="Z10" s="390"/>
      <c r="AA10" s="390"/>
      <c r="AB10" s="390"/>
      <c r="AC10" s="390"/>
      <c r="AD10" s="390"/>
      <c r="AE10" s="390"/>
      <c r="AF10" s="390"/>
      <c r="AG10" s="390"/>
      <c r="AH10" s="390"/>
      <c r="AI10" s="390"/>
      <c r="AJ10" s="390"/>
      <c r="AK10" s="390"/>
      <c r="AL10" s="580"/>
      <c r="AM10" s="497" t="s">
        <v>118</v>
      </c>
      <c r="AN10" s="402"/>
      <c r="AO10" s="402"/>
      <c r="AP10" s="402"/>
      <c r="AQ10" s="402"/>
      <c r="AR10" s="402"/>
      <c r="AS10" s="402"/>
      <c r="AT10" s="403"/>
      <c r="AU10" s="485" t="s">
        <v>119</v>
      </c>
      <c r="AV10" s="486"/>
      <c r="AW10" s="486"/>
      <c r="AX10" s="486"/>
      <c r="AY10" s="408" t="s">
        <v>120</v>
      </c>
      <c r="AZ10" s="409"/>
      <c r="BA10" s="409"/>
      <c r="BB10" s="409"/>
      <c r="BC10" s="409"/>
      <c r="BD10" s="409"/>
      <c r="BE10" s="409"/>
      <c r="BF10" s="409"/>
      <c r="BG10" s="409"/>
      <c r="BH10" s="409"/>
      <c r="BI10" s="409"/>
      <c r="BJ10" s="409"/>
      <c r="BK10" s="409"/>
      <c r="BL10" s="409"/>
      <c r="BM10" s="410"/>
      <c r="BN10" s="428">
        <v>246</v>
      </c>
      <c r="BO10" s="429"/>
      <c r="BP10" s="429"/>
      <c r="BQ10" s="429"/>
      <c r="BR10" s="429"/>
      <c r="BS10" s="429"/>
      <c r="BT10" s="429"/>
      <c r="BU10" s="430"/>
      <c r="BV10" s="428">
        <v>482</v>
      </c>
      <c r="BW10" s="429"/>
      <c r="BX10" s="429"/>
      <c r="BY10" s="429"/>
      <c r="BZ10" s="429"/>
      <c r="CA10" s="429"/>
      <c r="CB10" s="429"/>
      <c r="CC10" s="43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122</v>
      </c>
      <c r="M11" s="475"/>
      <c r="N11" s="475"/>
      <c r="O11" s="475"/>
      <c r="P11" s="475"/>
      <c r="Q11" s="476"/>
      <c r="R11" s="567" t="s">
        <v>123</v>
      </c>
      <c r="S11" s="568"/>
      <c r="T11" s="568"/>
      <c r="U11" s="568"/>
      <c r="V11" s="569"/>
      <c r="W11" s="579"/>
      <c r="X11" s="390"/>
      <c r="Y11" s="390"/>
      <c r="Z11" s="390"/>
      <c r="AA11" s="390"/>
      <c r="AB11" s="390"/>
      <c r="AC11" s="390"/>
      <c r="AD11" s="390"/>
      <c r="AE11" s="390"/>
      <c r="AF11" s="390"/>
      <c r="AG11" s="390"/>
      <c r="AH11" s="390"/>
      <c r="AI11" s="390"/>
      <c r="AJ11" s="390"/>
      <c r="AK11" s="390"/>
      <c r="AL11" s="580"/>
      <c r="AM11" s="497" t="s">
        <v>124</v>
      </c>
      <c r="AN11" s="402"/>
      <c r="AO11" s="402"/>
      <c r="AP11" s="402"/>
      <c r="AQ11" s="402"/>
      <c r="AR11" s="402"/>
      <c r="AS11" s="402"/>
      <c r="AT11" s="403"/>
      <c r="AU11" s="485" t="s">
        <v>125</v>
      </c>
      <c r="AV11" s="486"/>
      <c r="AW11" s="486"/>
      <c r="AX11" s="486"/>
      <c r="AY11" s="408" t="s">
        <v>126</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0</v>
      </c>
      <c r="BW11" s="429"/>
      <c r="BX11" s="429"/>
      <c r="BY11" s="429"/>
      <c r="BZ11" s="429"/>
      <c r="CA11" s="429"/>
      <c r="CB11" s="429"/>
      <c r="CC11" s="430"/>
      <c r="CD11" s="437" t="s">
        <v>127</v>
      </c>
      <c r="CE11" s="438"/>
      <c r="CF11" s="438"/>
      <c r="CG11" s="438"/>
      <c r="CH11" s="438"/>
      <c r="CI11" s="438"/>
      <c r="CJ11" s="438"/>
      <c r="CK11" s="438"/>
      <c r="CL11" s="438"/>
      <c r="CM11" s="438"/>
      <c r="CN11" s="438"/>
      <c r="CO11" s="438"/>
      <c r="CP11" s="438"/>
      <c r="CQ11" s="438"/>
      <c r="CR11" s="438"/>
      <c r="CS11" s="439"/>
      <c r="CT11" s="541" t="s">
        <v>128</v>
      </c>
      <c r="CU11" s="542"/>
      <c r="CV11" s="542"/>
      <c r="CW11" s="542"/>
      <c r="CX11" s="542"/>
      <c r="CY11" s="542"/>
      <c r="CZ11" s="542"/>
      <c r="DA11" s="543"/>
      <c r="DB11" s="541" t="s">
        <v>129</v>
      </c>
      <c r="DC11" s="542"/>
      <c r="DD11" s="542"/>
      <c r="DE11" s="542"/>
      <c r="DF11" s="542"/>
      <c r="DG11" s="542"/>
      <c r="DH11" s="542"/>
      <c r="DI11" s="543"/>
      <c r="DJ11" s="186"/>
      <c r="DK11" s="186"/>
      <c r="DL11" s="186"/>
      <c r="DM11" s="186"/>
      <c r="DN11" s="186"/>
      <c r="DO11" s="186"/>
    </row>
    <row r="12" spans="1:119" ht="18.75" customHeight="1" x14ac:dyDescent="0.15">
      <c r="A12" s="187"/>
      <c r="B12" s="544" t="s">
        <v>130</v>
      </c>
      <c r="C12" s="545"/>
      <c r="D12" s="545"/>
      <c r="E12" s="545"/>
      <c r="F12" s="545"/>
      <c r="G12" s="545"/>
      <c r="H12" s="545"/>
      <c r="I12" s="545"/>
      <c r="J12" s="545"/>
      <c r="K12" s="546"/>
      <c r="L12" s="553" t="s">
        <v>131</v>
      </c>
      <c r="M12" s="554"/>
      <c r="N12" s="554"/>
      <c r="O12" s="554"/>
      <c r="P12" s="554"/>
      <c r="Q12" s="555"/>
      <c r="R12" s="556">
        <v>2979</v>
      </c>
      <c r="S12" s="557"/>
      <c r="T12" s="557"/>
      <c r="U12" s="557"/>
      <c r="V12" s="558"/>
      <c r="W12" s="559" t="s">
        <v>1</v>
      </c>
      <c r="X12" s="486"/>
      <c r="Y12" s="486"/>
      <c r="Z12" s="486"/>
      <c r="AA12" s="486"/>
      <c r="AB12" s="560"/>
      <c r="AC12" s="561" t="s">
        <v>132</v>
      </c>
      <c r="AD12" s="562"/>
      <c r="AE12" s="562"/>
      <c r="AF12" s="562"/>
      <c r="AG12" s="563"/>
      <c r="AH12" s="561" t="s">
        <v>133</v>
      </c>
      <c r="AI12" s="562"/>
      <c r="AJ12" s="562"/>
      <c r="AK12" s="562"/>
      <c r="AL12" s="564"/>
      <c r="AM12" s="497" t="s">
        <v>134</v>
      </c>
      <c r="AN12" s="402"/>
      <c r="AO12" s="402"/>
      <c r="AP12" s="402"/>
      <c r="AQ12" s="402"/>
      <c r="AR12" s="402"/>
      <c r="AS12" s="402"/>
      <c r="AT12" s="403"/>
      <c r="AU12" s="485" t="s">
        <v>135</v>
      </c>
      <c r="AV12" s="486"/>
      <c r="AW12" s="486"/>
      <c r="AX12" s="486"/>
      <c r="AY12" s="408" t="s">
        <v>136</v>
      </c>
      <c r="AZ12" s="409"/>
      <c r="BA12" s="409"/>
      <c r="BB12" s="409"/>
      <c r="BC12" s="409"/>
      <c r="BD12" s="409"/>
      <c r="BE12" s="409"/>
      <c r="BF12" s="409"/>
      <c r="BG12" s="409"/>
      <c r="BH12" s="409"/>
      <c r="BI12" s="409"/>
      <c r="BJ12" s="409"/>
      <c r="BK12" s="409"/>
      <c r="BL12" s="409"/>
      <c r="BM12" s="410"/>
      <c r="BN12" s="428">
        <v>120000</v>
      </c>
      <c r="BO12" s="429"/>
      <c r="BP12" s="429"/>
      <c r="BQ12" s="429"/>
      <c r="BR12" s="429"/>
      <c r="BS12" s="429"/>
      <c r="BT12" s="429"/>
      <c r="BU12" s="430"/>
      <c r="BV12" s="428">
        <v>400000</v>
      </c>
      <c r="BW12" s="429"/>
      <c r="BX12" s="429"/>
      <c r="BY12" s="429"/>
      <c r="BZ12" s="429"/>
      <c r="CA12" s="429"/>
      <c r="CB12" s="429"/>
      <c r="CC12" s="430"/>
      <c r="CD12" s="437" t="s">
        <v>137</v>
      </c>
      <c r="CE12" s="438"/>
      <c r="CF12" s="438"/>
      <c r="CG12" s="438"/>
      <c r="CH12" s="438"/>
      <c r="CI12" s="438"/>
      <c r="CJ12" s="438"/>
      <c r="CK12" s="438"/>
      <c r="CL12" s="438"/>
      <c r="CM12" s="438"/>
      <c r="CN12" s="438"/>
      <c r="CO12" s="438"/>
      <c r="CP12" s="438"/>
      <c r="CQ12" s="438"/>
      <c r="CR12" s="438"/>
      <c r="CS12" s="439"/>
      <c r="CT12" s="541" t="s">
        <v>129</v>
      </c>
      <c r="CU12" s="542"/>
      <c r="CV12" s="542"/>
      <c r="CW12" s="542"/>
      <c r="CX12" s="542"/>
      <c r="CY12" s="542"/>
      <c r="CZ12" s="542"/>
      <c r="DA12" s="543"/>
      <c r="DB12" s="541" t="s">
        <v>138</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139</v>
      </c>
      <c r="N13" s="529"/>
      <c r="O13" s="529"/>
      <c r="P13" s="529"/>
      <c r="Q13" s="530"/>
      <c r="R13" s="531">
        <v>2919</v>
      </c>
      <c r="S13" s="532"/>
      <c r="T13" s="532"/>
      <c r="U13" s="532"/>
      <c r="V13" s="533"/>
      <c r="W13" s="519" t="s">
        <v>140</v>
      </c>
      <c r="X13" s="441"/>
      <c r="Y13" s="441"/>
      <c r="Z13" s="441"/>
      <c r="AA13" s="441"/>
      <c r="AB13" s="442"/>
      <c r="AC13" s="404">
        <v>337</v>
      </c>
      <c r="AD13" s="405"/>
      <c r="AE13" s="405"/>
      <c r="AF13" s="405"/>
      <c r="AG13" s="406"/>
      <c r="AH13" s="404">
        <v>356</v>
      </c>
      <c r="AI13" s="405"/>
      <c r="AJ13" s="405"/>
      <c r="AK13" s="405"/>
      <c r="AL13" s="407"/>
      <c r="AM13" s="497" t="s">
        <v>141</v>
      </c>
      <c r="AN13" s="402"/>
      <c r="AO13" s="402"/>
      <c r="AP13" s="402"/>
      <c r="AQ13" s="402"/>
      <c r="AR13" s="402"/>
      <c r="AS13" s="402"/>
      <c r="AT13" s="403"/>
      <c r="AU13" s="485" t="s">
        <v>142</v>
      </c>
      <c r="AV13" s="486"/>
      <c r="AW13" s="486"/>
      <c r="AX13" s="486"/>
      <c r="AY13" s="408" t="s">
        <v>143</v>
      </c>
      <c r="AZ13" s="409"/>
      <c r="BA13" s="409"/>
      <c r="BB13" s="409"/>
      <c r="BC13" s="409"/>
      <c r="BD13" s="409"/>
      <c r="BE13" s="409"/>
      <c r="BF13" s="409"/>
      <c r="BG13" s="409"/>
      <c r="BH13" s="409"/>
      <c r="BI13" s="409"/>
      <c r="BJ13" s="409"/>
      <c r="BK13" s="409"/>
      <c r="BL13" s="409"/>
      <c r="BM13" s="410"/>
      <c r="BN13" s="428">
        <v>-193920</v>
      </c>
      <c r="BO13" s="429"/>
      <c r="BP13" s="429"/>
      <c r="BQ13" s="429"/>
      <c r="BR13" s="429"/>
      <c r="BS13" s="429"/>
      <c r="BT13" s="429"/>
      <c r="BU13" s="430"/>
      <c r="BV13" s="428">
        <v>-523026</v>
      </c>
      <c r="BW13" s="429"/>
      <c r="BX13" s="429"/>
      <c r="BY13" s="429"/>
      <c r="BZ13" s="429"/>
      <c r="CA13" s="429"/>
      <c r="CB13" s="429"/>
      <c r="CC13" s="430"/>
      <c r="CD13" s="437" t="s">
        <v>144</v>
      </c>
      <c r="CE13" s="438"/>
      <c r="CF13" s="438"/>
      <c r="CG13" s="438"/>
      <c r="CH13" s="438"/>
      <c r="CI13" s="438"/>
      <c r="CJ13" s="438"/>
      <c r="CK13" s="438"/>
      <c r="CL13" s="438"/>
      <c r="CM13" s="438"/>
      <c r="CN13" s="438"/>
      <c r="CO13" s="438"/>
      <c r="CP13" s="438"/>
      <c r="CQ13" s="438"/>
      <c r="CR13" s="438"/>
      <c r="CS13" s="439"/>
      <c r="CT13" s="398">
        <v>7.1</v>
      </c>
      <c r="CU13" s="399"/>
      <c r="CV13" s="399"/>
      <c r="CW13" s="399"/>
      <c r="CX13" s="399"/>
      <c r="CY13" s="399"/>
      <c r="CZ13" s="399"/>
      <c r="DA13" s="400"/>
      <c r="DB13" s="398">
        <v>7</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145</v>
      </c>
      <c r="M14" s="565"/>
      <c r="N14" s="565"/>
      <c r="O14" s="565"/>
      <c r="P14" s="565"/>
      <c r="Q14" s="566"/>
      <c r="R14" s="531">
        <v>3042</v>
      </c>
      <c r="S14" s="532"/>
      <c r="T14" s="532"/>
      <c r="U14" s="532"/>
      <c r="V14" s="533"/>
      <c r="W14" s="534"/>
      <c r="X14" s="444"/>
      <c r="Y14" s="444"/>
      <c r="Z14" s="444"/>
      <c r="AA14" s="444"/>
      <c r="AB14" s="445"/>
      <c r="AC14" s="524">
        <v>21.9</v>
      </c>
      <c r="AD14" s="525"/>
      <c r="AE14" s="525"/>
      <c r="AF14" s="525"/>
      <c r="AG14" s="526"/>
      <c r="AH14" s="524">
        <v>17.2</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146</v>
      </c>
      <c r="CE14" s="435"/>
      <c r="CF14" s="435"/>
      <c r="CG14" s="435"/>
      <c r="CH14" s="435"/>
      <c r="CI14" s="435"/>
      <c r="CJ14" s="435"/>
      <c r="CK14" s="435"/>
      <c r="CL14" s="435"/>
      <c r="CM14" s="435"/>
      <c r="CN14" s="435"/>
      <c r="CO14" s="435"/>
      <c r="CP14" s="435"/>
      <c r="CQ14" s="435"/>
      <c r="CR14" s="435"/>
      <c r="CS14" s="436"/>
      <c r="CT14" s="535" t="s">
        <v>138</v>
      </c>
      <c r="CU14" s="536"/>
      <c r="CV14" s="536"/>
      <c r="CW14" s="536"/>
      <c r="CX14" s="536"/>
      <c r="CY14" s="536"/>
      <c r="CZ14" s="536"/>
      <c r="DA14" s="537"/>
      <c r="DB14" s="535" t="s">
        <v>147</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139</v>
      </c>
      <c r="N15" s="529"/>
      <c r="O15" s="529"/>
      <c r="P15" s="529"/>
      <c r="Q15" s="530"/>
      <c r="R15" s="531">
        <v>2989</v>
      </c>
      <c r="S15" s="532"/>
      <c r="T15" s="532"/>
      <c r="U15" s="532"/>
      <c r="V15" s="533"/>
      <c r="W15" s="519" t="s">
        <v>148</v>
      </c>
      <c r="X15" s="441"/>
      <c r="Y15" s="441"/>
      <c r="Z15" s="441"/>
      <c r="AA15" s="441"/>
      <c r="AB15" s="442"/>
      <c r="AC15" s="404">
        <v>297</v>
      </c>
      <c r="AD15" s="405"/>
      <c r="AE15" s="405"/>
      <c r="AF15" s="405"/>
      <c r="AG15" s="406"/>
      <c r="AH15" s="404">
        <v>703</v>
      </c>
      <c r="AI15" s="405"/>
      <c r="AJ15" s="405"/>
      <c r="AK15" s="405"/>
      <c r="AL15" s="407"/>
      <c r="AM15" s="497"/>
      <c r="AN15" s="402"/>
      <c r="AO15" s="402"/>
      <c r="AP15" s="402"/>
      <c r="AQ15" s="402"/>
      <c r="AR15" s="402"/>
      <c r="AS15" s="402"/>
      <c r="AT15" s="403"/>
      <c r="AU15" s="485"/>
      <c r="AV15" s="486"/>
      <c r="AW15" s="486"/>
      <c r="AX15" s="486"/>
      <c r="AY15" s="420" t="s">
        <v>149</v>
      </c>
      <c r="AZ15" s="421"/>
      <c r="BA15" s="421"/>
      <c r="BB15" s="421"/>
      <c r="BC15" s="421"/>
      <c r="BD15" s="421"/>
      <c r="BE15" s="421"/>
      <c r="BF15" s="421"/>
      <c r="BG15" s="421"/>
      <c r="BH15" s="421"/>
      <c r="BI15" s="421"/>
      <c r="BJ15" s="421"/>
      <c r="BK15" s="421"/>
      <c r="BL15" s="421"/>
      <c r="BM15" s="422"/>
      <c r="BN15" s="423">
        <v>1553369</v>
      </c>
      <c r="BO15" s="424"/>
      <c r="BP15" s="424"/>
      <c r="BQ15" s="424"/>
      <c r="BR15" s="424"/>
      <c r="BS15" s="424"/>
      <c r="BT15" s="424"/>
      <c r="BU15" s="425"/>
      <c r="BV15" s="423">
        <v>1615508</v>
      </c>
      <c r="BW15" s="424"/>
      <c r="BX15" s="424"/>
      <c r="BY15" s="424"/>
      <c r="BZ15" s="424"/>
      <c r="CA15" s="424"/>
      <c r="CB15" s="424"/>
      <c r="CC15" s="425"/>
      <c r="CD15" s="538" t="s">
        <v>150</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151</v>
      </c>
      <c r="M16" s="522"/>
      <c r="N16" s="522"/>
      <c r="O16" s="522"/>
      <c r="P16" s="522"/>
      <c r="Q16" s="523"/>
      <c r="R16" s="516" t="s">
        <v>152</v>
      </c>
      <c r="S16" s="517"/>
      <c r="T16" s="517"/>
      <c r="U16" s="517"/>
      <c r="V16" s="518"/>
      <c r="W16" s="534"/>
      <c r="X16" s="444"/>
      <c r="Y16" s="444"/>
      <c r="Z16" s="444"/>
      <c r="AA16" s="444"/>
      <c r="AB16" s="445"/>
      <c r="AC16" s="524">
        <v>19.3</v>
      </c>
      <c r="AD16" s="525"/>
      <c r="AE16" s="525"/>
      <c r="AF16" s="525"/>
      <c r="AG16" s="526"/>
      <c r="AH16" s="524">
        <v>33.9</v>
      </c>
      <c r="AI16" s="525"/>
      <c r="AJ16" s="525"/>
      <c r="AK16" s="525"/>
      <c r="AL16" s="527"/>
      <c r="AM16" s="497"/>
      <c r="AN16" s="402"/>
      <c r="AO16" s="402"/>
      <c r="AP16" s="402"/>
      <c r="AQ16" s="402"/>
      <c r="AR16" s="402"/>
      <c r="AS16" s="402"/>
      <c r="AT16" s="403"/>
      <c r="AU16" s="485"/>
      <c r="AV16" s="486"/>
      <c r="AW16" s="486"/>
      <c r="AX16" s="486"/>
      <c r="AY16" s="408" t="s">
        <v>153</v>
      </c>
      <c r="AZ16" s="409"/>
      <c r="BA16" s="409"/>
      <c r="BB16" s="409"/>
      <c r="BC16" s="409"/>
      <c r="BD16" s="409"/>
      <c r="BE16" s="409"/>
      <c r="BF16" s="409"/>
      <c r="BG16" s="409"/>
      <c r="BH16" s="409"/>
      <c r="BI16" s="409"/>
      <c r="BJ16" s="409"/>
      <c r="BK16" s="409"/>
      <c r="BL16" s="409"/>
      <c r="BM16" s="410"/>
      <c r="BN16" s="428">
        <v>1972440</v>
      </c>
      <c r="BO16" s="429"/>
      <c r="BP16" s="429"/>
      <c r="BQ16" s="429"/>
      <c r="BR16" s="429"/>
      <c r="BS16" s="429"/>
      <c r="BT16" s="429"/>
      <c r="BU16" s="430"/>
      <c r="BV16" s="428">
        <v>2032288</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154</v>
      </c>
      <c r="N17" s="514"/>
      <c r="O17" s="514"/>
      <c r="P17" s="514"/>
      <c r="Q17" s="515"/>
      <c r="R17" s="516" t="s">
        <v>155</v>
      </c>
      <c r="S17" s="517"/>
      <c r="T17" s="517"/>
      <c r="U17" s="517"/>
      <c r="V17" s="518"/>
      <c r="W17" s="519" t="s">
        <v>156</v>
      </c>
      <c r="X17" s="441"/>
      <c r="Y17" s="441"/>
      <c r="Z17" s="441"/>
      <c r="AA17" s="441"/>
      <c r="AB17" s="442"/>
      <c r="AC17" s="404">
        <v>907</v>
      </c>
      <c r="AD17" s="405"/>
      <c r="AE17" s="405"/>
      <c r="AF17" s="405"/>
      <c r="AG17" s="406"/>
      <c r="AH17" s="404">
        <v>1016</v>
      </c>
      <c r="AI17" s="405"/>
      <c r="AJ17" s="405"/>
      <c r="AK17" s="405"/>
      <c r="AL17" s="407"/>
      <c r="AM17" s="497"/>
      <c r="AN17" s="402"/>
      <c r="AO17" s="402"/>
      <c r="AP17" s="402"/>
      <c r="AQ17" s="402"/>
      <c r="AR17" s="402"/>
      <c r="AS17" s="402"/>
      <c r="AT17" s="403"/>
      <c r="AU17" s="485"/>
      <c r="AV17" s="486"/>
      <c r="AW17" s="486"/>
      <c r="AX17" s="486"/>
      <c r="AY17" s="408" t="s">
        <v>157</v>
      </c>
      <c r="AZ17" s="409"/>
      <c r="BA17" s="409"/>
      <c r="BB17" s="409"/>
      <c r="BC17" s="409"/>
      <c r="BD17" s="409"/>
      <c r="BE17" s="409"/>
      <c r="BF17" s="409"/>
      <c r="BG17" s="409"/>
      <c r="BH17" s="409"/>
      <c r="BI17" s="409"/>
      <c r="BJ17" s="409"/>
      <c r="BK17" s="409"/>
      <c r="BL17" s="409"/>
      <c r="BM17" s="410"/>
      <c r="BN17" s="428">
        <v>2033340</v>
      </c>
      <c r="BO17" s="429"/>
      <c r="BP17" s="429"/>
      <c r="BQ17" s="429"/>
      <c r="BR17" s="429"/>
      <c r="BS17" s="429"/>
      <c r="BT17" s="429"/>
      <c r="BU17" s="430"/>
      <c r="BV17" s="428">
        <v>2123238</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158</v>
      </c>
      <c r="C18" s="491"/>
      <c r="D18" s="491"/>
      <c r="E18" s="492"/>
      <c r="F18" s="492"/>
      <c r="G18" s="492"/>
      <c r="H18" s="492"/>
      <c r="I18" s="492"/>
      <c r="J18" s="492"/>
      <c r="K18" s="492"/>
      <c r="L18" s="493">
        <v>231.49</v>
      </c>
      <c r="M18" s="493"/>
      <c r="N18" s="493"/>
      <c r="O18" s="493"/>
      <c r="P18" s="493"/>
      <c r="Q18" s="493"/>
      <c r="R18" s="494"/>
      <c r="S18" s="494"/>
      <c r="T18" s="494"/>
      <c r="U18" s="494"/>
      <c r="V18" s="495"/>
      <c r="W18" s="509"/>
      <c r="X18" s="510"/>
      <c r="Y18" s="510"/>
      <c r="Z18" s="510"/>
      <c r="AA18" s="510"/>
      <c r="AB18" s="520"/>
      <c r="AC18" s="392">
        <v>58.9</v>
      </c>
      <c r="AD18" s="393"/>
      <c r="AE18" s="393"/>
      <c r="AF18" s="393"/>
      <c r="AG18" s="496"/>
      <c r="AH18" s="392">
        <v>49</v>
      </c>
      <c r="AI18" s="393"/>
      <c r="AJ18" s="393"/>
      <c r="AK18" s="393"/>
      <c r="AL18" s="394"/>
      <c r="AM18" s="497"/>
      <c r="AN18" s="402"/>
      <c r="AO18" s="402"/>
      <c r="AP18" s="402"/>
      <c r="AQ18" s="402"/>
      <c r="AR18" s="402"/>
      <c r="AS18" s="402"/>
      <c r="AT18" s="403"/>
      <c r="AU18" s="485"/>
      <c r="AV18" s="486"/>
      <c r="AW18" s="486"/>
      <c r="AX18" s="486"/>
      <c r="AY18" s="408" t="s">
        <v>159</v>
      </c>
      <c r="AZ18" s="409"/>
      <c r="BA18" s="409"/>
      <c r="BB18" s="409"/>
      <c r="BC18" s="409"/>
      <c r="BD18" s="409"/>
      <c r="BE18" s="409"/>
      <c r="BF18" s="409"/>
      <c r="BG18" s="409"/>
      <c r="BH18" s="409"/>
      <c r="BI18" s="409"/>
      <c r="BJ18" s="409"/>
      <c r="BK18" s="409"/>
      <c r="BL18" s="409"/>
      <c r="BM18" s="410"/>
      <c r="BN18" s="428">
        <v>2011711</v>
      </c>
      <c r="BO18" s="429"/>
      <c r="BP18" s="429"/>
      <c r="BQ18" s="429"/>
      <c r="BR18" s="429"/>
      <c r="BS18" s="429"/>
      <c r="BT18" s="429"/>
      <c r="BU18" s="430"/>
      <c r="BV18" s="428">
        <v>2018084</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160</v>
      </c>
      <c r="C19" s="491"/>
      <c r="D19" s="491"/>
      <c r="E19" s="492"/>
      <c r="F19" s="492"/>
      <c r="G19" s="492"/>
      <c r="H19" s="492"/>
      <c r="I19" s="492"/>
      <c r="J19" s="492"/>
      <c r="K19" s="492"/>
      <c r="L19" s="498">
        <v>14</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161</v>
      </c>
      <c r="AZ19" s="409"/>
      <c r="BA19" s="409"/>
      <c r="BB19" s="409"/>
      <c r="BC19" s="409"/>
      <c r="BD19" s="409"/>
      <c r="BE19" s="409"/>
      <c r="BF19" s="409"/>
      <c r="BG19" s="409"/>
      <c r="BH19" s="409"/>
      <c r="BI19" s="409"/>
      <c r="BJ19" s="409"/>
      <c r="BK19" s="409"/>
      <c r="BL19" s="409"/>
      <c r="BM19" s="410"/>
      <c r="BN19" s="428">
        <v>3068248</v>
      </c>
      <c r="BO19" s="429"/>
      <c r="BP19" s="429"/>
      <c r="BQ19" s="429"/>
      <c r="BR19" s="429"/>
      <c r="BS19" s="429"/>
      <c r="BT19" s="429"/>
      <c r="BU19" s="430"/>
      <c r="BV19" s="428">
        <v>3406586</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162</v>
      </c>
      <c r="C20" s="491"/>
      <c r="D20" s="491"/>
      <c r="E20" s="492"/>
      <c r="F20" s="492"/>
      <c r="G20" s="492"/>
      <c r="H20" s="492"/>
      <c r="I20" s="492"/>
      <c r="J20" s="492"/>
      <c r="K20" s="492"/>
      <c r="L20" s="498">
        <v>1281</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163</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164</v>
      </c>
      <c r="C22" s="458"/>
      <c r="D22" s="459"/>
      <c r="E22" s="466" t="s">
        <v>1</v>
      </c>
      <c r="F22" s="441"/>
      <c r="G22" s="441"/>
      <c r="H22" s="441"/>
      <c r="I22" s="441"/>
      <c r="J22" s="441"/>
      <c r="K22" s="442"/>
      <c r="L22" s="466" t="s">
        <v>165</v>
      </c>
      <c r="M22" s="441"/>
      <c r="N22" s="441"/>
      <c r="O22" s="441"/>
      <c r="P22" s="442"/>
      <c r="Q22" s="451" t="s">
        <v>166</v>
      </c>
      <c r="R22" s="452"/>
      <c r="S22" s="452"/>
      <c r="T22" s="452"/>
      <c r="U22" s="452"/>
      <c r="V22" s="467"/>
      <c r="W22" s="469" t="s">
        <v>167</v>
      </c>
      <c r="X22" s="458"/>
      <c r="Y22" s="459"/>
      <c r="Z22" s="466" t="s">
        <v>1</v>
      </c>
      <c r="AA22" s="441"/>
      <c r="AB22" s="441"/>
      <c r="AC22" s="441"/>
      <c r="AD22" s="441"/>
      <c r="AE22" s="441"/>
      <c r="AF22" s="441"/>
      <c r="AG22" s="442"/>
      <c r="AH22" s="440" t="s">
        <v>168</v>
      </c>
      <c r="AI22" s="441"/>
      <c r="AJ22" s="441"/>
      <c r="AK22" s="441"/>
      <c r="AL22" s="442"/>
      <c r="AM22" s="440" t="s">
        <v>169</v>
      </c>
      <c r="AN22" s="446"/>
      <c r="AO22" s="446"/>
      <c r="AP22" s="446"/>
      <c r="AQ22" s="446"/>
      <c r="AR22" s="447"/>
      <c r="AS22" s="451" t="s">
        <v>166</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170</v>
      </c>
      <c r="AZ23" s="421"/>
      <c r="BA23" s="421"/>
      <c r="BB23" s="421"/>
      <c r="BC23" s="421"/>
      <c r="BD23" s="421"/>
      <c r="BE23" s="421"/>
      <c r="BF23" s="421"/>
      <c r="BG23" s="421"/>
      <c r="BH23" s="421"/>
      <c r="BI23" s="421"/>
      <c r="BJ23" s="421"/>
      <c r="BK23" s="421"/>
      <c r="BL23" s="421"/>
      <c r="BM23" s="422"/>
      <c r="BN23" s="428">
        <v>4118507</v>
      </c>
      <c r="BO23" s="429"/>
      <c r="BP23" s="429"/>
      <c r="BQ23" s="429"/>
      <c r="BR23" s="429"/>
      <c r="BS23" s="429"/>
      <c r="BT23" s="429"/>
      <c r="BU23" s="430"/>
      <c r="BV23" s="428">
        <v>4223822</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171</v>
      </c>
      <c r="F24" s="402"/>
      <c r="G24" s="402"/>
      <c r="H24" s="402"/>
      <c r="I24" s="402"/>
      <c r="J24" s="402"/>
      <c r="K24" s="403"/>
      <c r="L24" s="404">
        <v>1</v>
      </c>
      <c r="M24" s="405"/>
      <c r="N24" s="405"/>
      <c r="O24" s="405"/>
      <c r="P24" s="406"/>
      <c r="Q24" s="404">
        <v>6800</v>
      </c>
      <c r="R24" s="405"/>
      <c r="S24" s="405"/>
      <c r="T24" s="405"/>
      <c r="U24" s="405"/>
      <c r="V24" s="406"/>
      <c r="W24" s="470"/>
      <c r="X24" s="461"/>
      <c r="Y24" s="462"/>
      <c r="Z24" s="401" t="s">
        <v>172</v>
      </c>
      <c r="AA24" s="402"/>
      <c r="AB24" s="402"/>
      <c r="AC24" s="402"/>
      <c r="AD24" s="402"/>
      <c r="AE24" s="402"/>
      <c r="AF24" s="402"/>
      <c r="AG24" s="403"/>
      <c r="AH24" s="404">
        <v>72</v>
      </c>
      <c r="AI24" s="405"/>
      <c r="AJ24" s="405"/>
      <c r="AK24" s="405"/>
      <c r="AL24" s="406"/>
      <c r="AM24" s="404">
        <v>197280</v>
      </c>
      <c r="AN24" s="405"/>
      <c r="AO24" s="405"/>
      <c r="AP24" s="405"/>
      <c r="AQ24" s="405"/>
      <c r="AR24" s="406"/>
      <c r="AS24" s="404">
        <v>2740</v>
      </c>
      <c r="AT24" s="405"/>
      <c r="AU24" s="405"/>
      <c r="AV24" s="405"/>
      <c r="AW24" s="405"/>
      <c r="AX24" s="407"/>
      <c r="AY24" s="395" t="s">
        <v>173</v>
      </c>
      <c r="AZ24" s="396"/>
      <c r="BA24" s="396"/>
      <c r="BB24" s="396"/>
      <c r="BC24" s="396"/>
      <c r="BD24" s="396"/>
      <c r="BE24" s="396"/>
      <c r="BF24" s="396"/>
      <c r="BG24" s="396"/>
      <c r="BH24" s="396"/>
      <c r="BI24" s="396"/>
      <c r="BJ24" s="396"/>
      <c r="BK24" s="396"/>
      <c r="BL24" s="396"/>
      <c r="BM24" s="397"/>
      <c r="BN24" s="428">
        <v>2637811</v>
      </c>
      <c r="BO24" s="429"/>
      <c r="BP24" s="429"/>
      <c r="BQ24" s="429"/>
      <c r="BR24" s="429"/>
      <c r="BS24" s="429"/>
      <c r="BT24" s="429"/>
      <c r="BU24" s="430"/>
      <c r="BV24" s="428">
        <v>2892616</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174</v>
      </c>
      <c r="F25" s="402"/>
      <c r="G25" s="402"/>
      <c r="H25" s="402"/>
      <c r="I25" s="402"/>
      <c r="J25" s="402"/>
      <c r="K25" s="403"/>
      <c r="L25" s="404">
        <v>1</v>
      </c>
      <c r="M25" s="405"/>
      <c r="N25" s="405"/>
      <c r="O25" s="405"/>
      <c r="P25" s="406"/>
      <c r="Q25" s="404">
        <v>6000</v>
      </c>
      <c r="R25" s="405"/>
      <c r="S25" s="405"/>
      <c r="T25" s="405"/>
      <c r="U25" s="405"/>
      <c r="V25" s="406"/>
      <c r="W25" s="470"/>
      <c r="X25" s="461"/>
      <c r="Y25" s="462"/>
      <c r="Z25" s="401" t="s">
        <v>175</v>
      </c>
      <c r="AA25" s="402"/>
      <c r="AB25" s="402"/>
      <c r="AC25" s="402"/>
      <c r="AD25" s="402"/>
      <c r="AE25" s="402"/>
      <c r="AF25" s="402"/>
      <c r="AG25" s="403"/>
      <c r="AH25" s="404" t="s">
        <v>138</v>
      </c>
      <c r="AI25" s="405"/>
      <c r="AJ25" s="405"/>
      <c r="AK25" s="405"/>
      <c r="AL25" s="406"/>
      <c r="AM25" s="404" t="s">
        <v>129</v>
      </c>
      <c r="AN25" s="405"/>
      <c r="AO25" s="405"/>
      <c r="AP25" s="405"/>
      <c r="AQ25" s="405"/>
      <c r="AR25" s="406"/>
      <c r="AS25" s="404" t="s">
        <v>129</v>
      </c>
      <c r="AT25" s="405"/>
      <c r="AU25" s="405"/>
      <c r="AV25" s="405"/>
      <c r="AW25" s="405"/>
      <c r="AX25" s="407"/>
      <c r="AY25" s="420" t="s">
        <v>176</v>
      </c>
      <c r="AZ25" s="421"/>
      <c r="BA25" s="421"/>
      <c r="BB25" s="421"/>
      <c r="BC25" s="421"/>
      <c r="BD25" s="421"/>
      <c r="BE25" s="421"/>
      <c r="BF25" s="421"/>
      <c r="BG25" s="421"/>
      <c r="BH25" s="421"/>
      <c r="BI25" s="421"/>
      <c r="BJ25" s="421"/>
      <c r="BK25" s="421"/>
      <c r="BL25" s="421"/>
      <c r="BM25" s="422"/>
      <c r="BN25" s="423">
        <v>131615</v>
      </c>
      <c r="BO25" s="424"/>
      <c r="BP25" s="424"/>
      <c r="BQ25" s="424"/>
      <c r="BR25" s="424"/>
      <c r="BS25" s="424"/>
      <c r="BT25" s="424"/>
      <c r="BU25" s="425"/>
      <c r="BV25" s="423">
        <v>48919</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177</v>
      </c>
      <c r="F26" s="402"/>
      <c r="G26" s="402"/>
      <c r="H26" s="402"/>
      <c r="I26" s="402"/>
      <c r="J26" s="402"/>
      <c r="K26" s="403"/>
      <c r="L26" s="404">
        <v>1</v>
      </c>
      <c r="M26" s="405"/>
      <c r="N26" s="405"/>
      <c r="O26" s="405"/>
      <c r="P26" s="406"/>
      <c r="Q26" s="404">
        <v>5500</v>
      </c>
      <c r="R26" s="405"/>
      <c r="S26" s="405"/>
      <c r="T26" s="405"/>
      <c r="U26" s="405"/>
      <c r="V26" s="406"/>
      <c r="W26" s="470"/>
      <c r="X26" s="461"/>
      <c r="Y26" s="462"/>
      <c r="Z26" s="401" t="s">
        <v>178</v>
      </c>
      <c r="AA26" s="483"/>
      <c r="AB26" s="483"/>
      <c r="AC26" s="483"/>
      <c r="AD26" s="483"/>
      <c r="AE26" s="483"/>
      <c r="AF26" s="483"/>
      <c r="AG26" s="484"/>
      <c r="AH26" s="404" t="s">
        <v>129</v>
      </c>
      <c r="AI26" s="405"/>
      <c r="AJ26" s="405"/>
      <c r="AK26" s="405"/>
      <c r="AL26" s="406"/>
      <c r="AM26" s="404" t="s">
        <v>129</v>
      </c>
      <c r="AN26" s="405"/>
      <c r="AO26" s="405"/>
      <c r="AP26" s="405"/>
      <c r="AQ26" s="405"/>
      <c r="AR26" s="406"/>
      <c r="AS26" s="404" t="s">
        <v>129</v>
      </c>
      <c r="AT26" s="405"/>
      <c r="AU26" s="405"/>
      <c r="AV26" s="405"/>
      <c r="AW26" s="405"/>
      <c r="AX26" s="407"/>
      <c r="AY26" s="437" t="s">
        <v>179</v>
      </c>
      <c r="AZ26" s="438"/>
      <c r="BA26" s="438"/>
      <c r="BB26" s="438"/>
      <c r="BC26" s="438"/>
      <c r="BD26" s="438"/>
      <c r="BE26" s="438"/>
      <c r="BF26" s="438"/>
      <c r="BG26" s="438"/>
      <c r="BH26" s="438"/>
      <c r="BI26" s="438"/>
      <c r="BJ26" s="438"/>
      <c r="BK26" s="438"/>
      <c r="BL26" s="438"/>
      <c r="BM26" s="439"/>
      <c r="BN26" s="428" t="s">
        <v>138</v>
      </c>
      <c r="BO26" s="429"/>
      <c r="BP26" s="429"/>
      <c r="BQ26" s="429"/>
      <c r="BR26" s="429"/>
      <c r="BS26" s="429"/>
      <c r="BT26" s="429"/>
      <c r="BU26" s="430"/>
      <c r="BV26" s="428" t="s">
        <v>128</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180</v>
      </c>
      <c r="F27" s="402"/>
      <c r="G27" s="402"/>
      <c r="H27" s="402"/>
      <c r="I27" s="402"/>
      <c r="J27" s="402"/>
      <c r="K27" s="403"/>
      <c r="L27" s="404">
        <v>1</v>
      </c>
      <c r="M27" s="405"/>
      <c r="N27" s="405"/>
      <c r="O27" s="405"/>
      <c r="P27" s="406"/>
      <c r="Q27" s="404">
        <v>2430</v>
      </c>
      <c r="R27" s="405"/>
      <c r="S27" s="405"/>
      <c r="T27" s="405"/>
      <c r="U27" s="405"/>
      <c r="V27" s="406"/>
      <c r="W27" s="470"/>
      <c r="X27" s="461"/>
      <c r="Y27" s="462"/>
      <c r="Z27" s="401" t="s">
        <v>181</v>
      </c>
      <c r="AA27" s="402"/>
      <c r="AB27" s="402"/>
      <c r="AC27" s="402"/>
      <c r="AD27" s="402"/>
      <c r="AE27" s="402"/>
      <c r="AF27" s="402"/>
      <c r="AG27" s="403"/>
      <c r="AH27" s="404">
        <v>1</v>
      </c>
      <c r="AI27" s="405"/>
      <c r="AJ27" s="405"/>
      <c r="AK27" s="405"/>
      <c r="AL27" s="406"/>
      <c r="AM27" s="404" t="s">
        <v>182</v>
      </c>
      <c r="AN27" s="405"/>
      <c r="AO27" s="405"/>
      <c r="AP27" s="405"/>
      <c r="AQ27" s="405"/>
      <c r="AR27" s="406"/>
      <c r="AS27" s="404" t="s">
        <v>182</v>
      </c>
      <c r="AT27" s="405"/>
      <c r="AU27" s="405"/>
      <c r="AV27" s="405"/>
      <c r="AW27" s="405"/>
      <c r="AX27" s="407"/>
      <c r="AY27" s="434" t="s">
        <v>183</v>
      </c>
      <c r="AZ27" s="435"/>
      <c r="BA27" s="435"/>
      <c r="BB27" s="435"/>
      <c r="BC27" s="435"/>
      <c r="BD27" s="435"/>
      <c r="BE27" s="435"/>
      <c r="BF27" s="435"/>
      <c r="BG27" s="435"/>
      <c r="BH27" s="435"/>
      <c r="BI27" s="435"/>
      <c r="BJ27" s="435"/>
      <c r="BK27" s="435"/>
      <c r="BL27" s="435"/>
      <c r="BM27" s="436"/>
      <c r="BN27" s="431" t="s">
        <v>128</v>
      </c>
      <c r="BO27" s="432"/>
      <c r="BP27" s="432"/>
      <c r="BQ27" s="432"/>
      <c r="BR27" s="432"/>
      <c r="BS27" s="432"/>
      <c r="BT27" s="432"/>
      <c r="BU27" s="433"/>
      <c r="BV27" s="431" t="s">
        <v>129</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184</v>
      </c>
      <c r="F28" s="402"/>
      <c r="G28" s="402"/>
      <c r="H28" s="402"/>
      <c r="I28" s="402"/>
      <c r="J28" s="402"/>
      <c r="K28" s="403"/>
      <c r="L28" s="404">
        <v>1</v>
      </c>
      <c r="M28" s="405"/>
      <c r="N28" s="405"/>
      <c r="O28" s="405"/>
      <c r="P28" s="406"/>
      <c r="Q28" s="404">
        <v>1920</v>
      </c>
      <c r="R28" s="405"/>
      <c r="S28" s="405"/>
      <c r="T28" s="405"/>
      <c r="U28" s="405"/>
      <c r="V28" s="406"/>
      <c r="W28" s="470"/>
      <c r="X28" s="461"/>
      <c r="Y28" s="462"/>
      <c r="Z28" s="401" t="s">
        <v>185</v>
      </c>
      <c r="AA28" s="402"/>
      <c r="AB28" s="402"/>
      <c r="AC28" s="402"/>
      <c r="AD28" s="402"/>
      <c r="AE28" s="402"/>
      <c r="AF28" s="402"/>
      <c r="AG28" s="403"/>
      <c r="AH28" s="404" t="s">
        <v>129</v>
      </c>
      <c r="AI28" s="405"/>
      <c r="AJ28" s="405"/>
      <c r="AK28" s="405"/>
      <c r="AL28" s="406"/>
      <c r="AM28" s="404" t="s">
        <v>186</v>
      </c>
      <c r="AN28" s="405"/>
      <c r="AO28" s="405"/>
      <c r="AP28" s="405"/>
      <c r="AQ28" s="405"/>
      <c r="AR28" s="406"/>
      <c r="AS28" s="404" t="s">
        <v>147</v>
      </c>
      <c r="AT28" s="405"/>
      <c r="AU28" s="405"/>
      <c r="AV28" s="405"/>
      <c r="AW28" s="405"/>
      <c r="AX28" s="407"/>
      <c r="AY28" s="411" t="s">
        <v>187</v>
      </c>
      <c r="AZ28" s="412"/>
      <c r="BA28" s="412"/>
      <c r="BB28" s="413"/>
      <c r="BC28" s="420" t="s">
        <v>47</v>
      </c>
      <c r="BD28" s="421"/>
      <c r="BE28" s="421"/>
      <c r="BF28" s="421"/>
      <c r="BG28" s="421"/>
      <c r="BH28" s="421"/>
      <c r="BI28" s="421"/>
      <c r="BJ28" s="421"/>
      <c r="BK28" s="421"/>
      <c r="BL28" s="421"/>
      <c r="BM28" s="422"/>
      <c r="BN28" s="423">
        <v>685308</v>
      </c>
      <c r="BO28" s="424"/>
      <c r="BP28" s="424"/>
      <c r="BQ28" s="424"/>
      <c r="BR28" s="424"/>
      <c r="BS28" s="424"/>
      <c r="BT28" s="424"/>
      <c r="BU28" s="425"/>
      <c r="BV28" s="423">
        <v>685062</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188</v>
      </c>
      <c r="F29" s="402"/>
      <c r="G29" s="402"/>
      <c r="H29" s="402"/>
      <c r="I29" s="402"/>
      <c r="J29" s="402"/>
      <c r="K29" s="403"/>
      <c r="L29" s="404">
        <v>8</v>
      </c>
      <c r="M29" s="405"/>
      <c r="N29" s="405"/>
      <c r="O29" s="405"/>
      <c r="P29" s="406"/>
      <c r="Q29" s="404">
        <v>1650</v>
      </c>
      <c r="R29" s="405"/>
      <c r="S29" s="405"/>
      <c r="T29" s="405"/>
      <c r="U29" s="405"/>
      <c r="V29" s="406"/>
      <c r="W29" s="471"/>
      <c r="X29" s="472"/>
      <c r="Y29" s="473"/>
      <c r="Z29" s="401" t="s">
        <v>189</v>
      </c>
      <c r="AA29" s="402"/>
      <c r="AB29" s="402"/>
      <c r="AC29" s="402"/>
      <c r="AD29" s="402"/>
      <c r="AE29" s="402"/>
      <c r="AF29" s="402"/>
      <c r="AG29" s="403"/>
      <c r="AH29" s="404">
        <v>73</v>
      </c>
      <c r="AI29" s="405"/>
      <c r="AJ29" s="405"/>
      <c r="AK29" s="405"/>
      <c r="AL29" s="406"/>
      <c r="AM29" s="404">
        <v>201382</v>
      </c>
      <c r="AN29" s="405"/>
      <c r="AO29" s="405"/>
      <c r="AP29" s="405"/>
      <c r="AQ29" s="405"/>
      <c r="AR29" s="406"/>
      <c r="AS29" s="404">
        <v>2759</v>
      </c>
      <c r="AT29" s="405"/>
      <c r="AU29" s="405"/>
      <c r="AV29" s="405"/>
      <c r="AW29" s="405"/>
      <c r="AX29" s="407"/>
      <c r="AY29" s="414"/>
      <c r="AZ29" s="415"/>
      <c r="BA29" s="415"/>
      <c r="BB29" s="416"/>
      <c r="BC29" s="408" t="s">
        <v>190</v>
      </c>
      <c r="BD29" s="409"/>
      <c r="BE29" s="409"/>
      <c r="BF29" s="409"/>
      <c r="BG29" s="409"/>
      <c r="BH29" s="409"/>
      <c r="BI29" s="409"/>
      <c r="BJ29" s="409"/>
      <c r="BK29" s="409"/>
      <c r="BL29" s="409"/>
      <c r="BM29" s="410"/>
      <c r="BN29" s="428">
        <v>265047</v>
      </c>
      <c r="BO29" s="429"/>
      <c r="BP29" s="429"/>
      <c r="BQ29" s="429"/>
      <c r="BR29" s="429"/>
      <c r="BS29" s="429"/>
      <c r="BT29" s="429"/>
      <c r="BU29" s="430"/>
      <c r="BV29" s="428">
        <v>265047</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191</v>
      </c>
      <c r="X30" s="481"/>
      <c r="Y30" s="481"/>
      <c r="Z30" s="481"/>
      <c r="AA30" s="481"/>
      <c r="AB30" s="481"/>
      <c r="AC30" s="481"/>
      <c r="AD30" s="481"/>
      <c r="AE30" s="481"/>
      <c r="AF30" s="481"/>
      <c r="AG30" s="482"/>
      <c r="AH30" s="392">
        <v>96.6</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49</v>
      </c>
      <c r="BD30" s="396"/>
      <c r="BE30" s="396"/>
      <c r="BF30" s="396"/>
      <c r="BG30" s="396"/>
      <c r="BH30" s="396"/>
      <c r="BI30" s="396"/>
      <c r="BJ30" s="396"/>
      <c r="BK30" s="396"/>
      <c r="BL30" s="396"/>
      <c r="BM30" s="397"/>
      <c r="BN30" s="431">
        <v>1884615</v>
      </c>
      <c r="BO30" s="432"/>
      <c r="BP30" s="432"/>
      <c r="BQ30" s="432"/>
      <c r="BR30" s="432"/>
      <c r="BS30" s="432"/>
      <c r="BT30" s="432"/>
      <c r="BU30" s="433"/>
      <c r="BV30" s="431">
        <v>1820356</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198</v>
      </c>
      <c r="D33" s="391"/>
      <c r="E33" s="390" t="s">
        <v>199</v>
      </c>
      <c r="F33" s="390"/>
      <c r="G33" s="390"/>
      <c r="H33" s="390"/>
      <c r="I33" s="390"/>
      <c r="J33" s="390"/>
      <c r="K33" s="390"/>
      <c r="L33" s="390"/>
      <c r="M33" s="390"/>
      <c r="N33" s="390"/>
      <c r="O33" s="390"/>
      <c r="P33" s="390"/>
      <c r="Q33" s="390"/>
      <c r="R33" s="390"/>
      <c r="S33" s="390"/>
      <c r="T33" s="216"/>
      <c r="U33" s="391" t="s">
        <v>200</v>
      </c>
      <c r="V33" s="391"/>
      <c r="W33" s="390" t="s">
        <v>199</v>
      </c>
      <c r="X33" s="390"/>
      <c r="Y33" s="390"/>
      <c r="Z33" s="390"/>
      <c r="AA33" s="390"/>
      <c r="AB33" s="390"/>
      <c r="AC33" s="390"/>
      <c r="AD33" s="390"/>
      <c r="AE33" s="390"/>
      <c r="AF33" s="390"/>
      <c r="AG33" s="390"/>
      <c r="AH33" s="390"/>
      <c r="AI33" s="390"/>
      <c r="AJ33" s="390"/>
      <c r="AK33" s="390"/>
      <c r="AL33" s="216"/>
      <c r="AM33" s="391" t="s">
        <v>201</v>
      </c>
      <c r="AN33" s="391"/>
      <c r="AO33" s="390" t="s">
        <v>202</v>
      </c>
      <c r="AP33" s="390"/>
      <c r="AQ33" s="390"/>
      <c r="AR33" s="390"/>
      <c r="AS33" s="390"/>
      <c r="AT33" s="390"/>
      <c r="AU33" s="390"/>
      <c r="AV33" s="390"/>
      <c r="AW33" s="390"/>
      <c r="AX33" s="390"/>
      <c r="AY33" s="390"/>
      <c r="AZ33" s="390"/>
      <c r="BA33" s="390"/>
      <c r="BB33" s="390"/>
      <c r="BC33" s="390"/>
      <c r="BD33" s="217"/>
      <c r="BE33" s="390" t="s">
        <v>203</v>
      </c>
      <c r="BF33" s="390"/>
      <c r="BG33" s="390" t="s">
        <v>204</v>
      </c>
      <c r="BH33" s="390"/>
      <c r="BI33" s="390"/>
      <c r="BJ33" s="390"/>
      <c r="BK33" s="390"/>
      <c r="BL33" s="390"/>
      <c r="BM33" s="390"/>
      <c r="BN33" s="390"/>
      <c r="BO33" s="390"/>
      <c r="BP33" s="390"/>
      <c r="BQ33" s="390"/>
      <c r="BR33" s="390"/>
      <c r="BS33" s="390"/>
      <c r="BT33" s="390"/>
      <c r="BU33" s="390"/>
      <c r="BV33" s="217"/>
      <c r="BW33" s="391" t="s">
        <v>203</v>
      </c>
      <c r="BX33" s="391"/>
      <c r="BY33" s="390" t="s">
        <v>205</v>
      </c>
      <c r="BZ33" s="390"/>
      <c r="CA33" s="390"/>
      <c r="CB33" s="390"/>
      <c r="CC33" s="390"/>
      <c r="CD33" s="390"/>
      <c r="CE33" s="390"/>
      <c r="CF33" s="390"/>
      <c r="CG33" s="390"/>
      <c r="CH33" s="390"/>
      <c r="CI33" s="390"/>
      <c r="CJ33" s="390"/>
      <c r="CK33" s="390"/>
      <c r="CL33" s="390"/>
      <c r="CM33" s="390"/>
      <c r="CN33" s="216"/>
      <c r="CO33" s="391" t="s">
        <v>198</v>
      </c>
      <c r="CP33" s="391"/>
      <c r="CQ33" s="390" t="s">
        <v>206</v>
      </c>
      <c r="CR33" s="390"/>
      <c r="CS33" s="390"/>
      <c r="CT33" s="390"/>
      <c r="CU33" s="390"/>
      <c r="CV33" s="390"/>
      <c r="CW33" s="390"/>
      <c r="CX33" s="390"/>
      <c r="CY33" s="390"/>
      <c r="CZ33" s="390"/>
      <c r="DA33" s="390"/>
      <c r="DB33" s="390"/>
      <c r="DC33" s="390"/>
      <c r="DD33" s="390"/>
      <c r="DE33" s="390"/>
      <c r="DF33" s="216"/>
      <c r="DG33" s="389" t="s">
        <v>207</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3</v>
      </c>
      <c r="V34" s="387"/>
      <c r="W34" s="386" t="str">
        <f>IF('各会計、関係団体の財政状況及び健全化判断比率'!B28="","",'各会計、関係団体の財政状況及び健全化判断比率'!B28)</f>
        <v>国民健康保険事業特別会計</v>
      </c>
      <c r="X34" s="386"/>
      <c r="Y34" s="386"/>
      <c r="Z34" s="386"/>
      <c r="AA34" s="386"/>
      <c r="AB34" s="386"/>
      <c r="AC34" s="386"/>
      <c r="AD34" s="386"/>
      <c r="AE34" s="386"/>
      <c r="AF34" s="386"/>
      <c r="AG34" s="386"/>
      <c r="AH34" s="386"/>
      <c r="AI34" s="386"/>
      <c r="AJ34" s="386"/>
      <c r="AK34" s="386"/>
      <c r="AL34" s="214"/>
      <c r="AM34" s="387" t="str">
        <f>IF(AO34="","",MAX(C34:D43,U34:V43)+1)</f>
        <v/>
      </c>
      <c r="AN34" s="387"/>
      <c r="AO34" s="386"/>
      <c r="AP34" s="386"/>
      <c r="AQ34" s="386"/>
      <c r="AR34" s="386"/>
      <c r="AS34" s="386"/>
      <c r="AT34" s="386"/>
      <c r="AU34" s="386"/>
      <c r="AV34" s="386"/>
      <c r="AW34" s="386"/>
      <c r="AX34" s="386"/>
      <c r="AY34" s="386"/>
      <c r="AZ34" s="386"/>
      <c r="BA34" s="386"/>
      <c r="BB34" s="386"/>
      <c r="BC34" s="386"/>
      <c r="BD34" s="214"/>
      <c r="BE34" s="387">
        <f>IF(BG34="","",MAX(C34:D43,U34:V43,AM34:AN43)+1)</f>
        <v>5</v>
      </c>
      <c r="BF34" s="387"/>
      <c r="BG34" s="386" t="str">
        <f>IF('各会計、関係団体の財政状況及び健全化判断比率'!B30="","",'各会計、関係団体の財政状況及び健全化判断比率'!B30)</f>
        <v>簡易水道事業特別会計</v>
      </c>
      <c r="BH34" s="386"/>
      <c r="BI34" s="386"/>
      <c r="BJ34" s="386"/>
      <c r="BK34" s="386"/>
      <c r="BL34" s="386"/>
      <c r="BM34" s="386"/>
      <c r="BN34" s="386"/>
      <c r="BO34" s="386"/>
      <c r="BP34" s="386"/>
      <c r="BQ34" s="386"/>
      <c r="BR34" s="386"/>
      <c r="BS34" s="386"/>
      <c r="BT34" s="386"/>
      <c r="BU34" s="386"/>
      <c r="BV34" s="214"/>
      <c r="BW34" s="387">
        <f>IF(BY34="","",MAX(C34:D43,U34:V43,AM34:AN43,BE34:BF43)+1)</f>
        <v>7</v>
      </c>
      <c r="BX34" s="387"/>
      <c r="BY34" s="386" t="str">
        <f>IF('各会計、関係団体の財政状況及び健全化判断比率'!B68="","",'各会計、関係団体の財政状況及び健全化判断比率'!B68)</f>
        <v>後志広域連合</v>
      </c>
      <c r="BZ34" s="386"/>
      <c r="CA34" s="386"/>
      <c r="CB34" s="386"/>
      <c r="CC34" s="386"/>
      <c r="CD34" s="386"/>
      <c r="CE34" s="386"/>
      <c r="CF34" s="386"/>
      <c r="CG34" s="386"/>
      <c r="CH34" s="386"/>
      <c r="CI34" s="386"/>
      <c r="CJ34" s="386"/>
      <c r="CK34" s="386"/>
      <c r="CL34" s="386"/>
      <c r="CM34" s="386"/>
      <c r="CN34" s="214"/>
      <c r="CO34" s="387" t="str">
        <f>IF(CQ34="","",MAX(C34:D43,U34:V43,AM34:AN43,BE34:BF43,BW34:BX43)+1)</f>
        <v/>
      </c>
      <c r="CP34" s="387"/>
      <c r="CQ34" s="386" t="str">
        <f>IF('各会計、関係団体の財政状況及び健全化判断比率'!BS7="","",'各会計、関係団体の財政状況及び健全化判断比率'!BS7)</f>
        <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国民健康保険診療所特別会計</v>
      </c>
      <c r="F35" s="386"/>
      <c r="G35" s="386"/>
      <c r="H35" s="386"/>
      <c r="I35" s="386"/>
      <c r="J35" s="386"/>
      <c r="K35" s="386"/>
      <c r="L35" s="386"/>
      <c r="M35" s="386"/>
      <c r="N35" s="386"/>
      <c r="O35" s="386"/>
      <c r="P35" s="386"/>
      <c r="Q35" s="386"/>
      <c r="R35" s="386"/>
      <c r="S35" s="386"/>
      <c r="T35" s="214"/>
      <c r="U35" s="387">
        <f>IF(W35="","",U34+1)</f>
        <v>4</v>
      </c>
      <c r="V35" s="387"/>
      <c r="W35" s="386" t="str">
        <f>IF('各会計、関係団体の財政状況及び健全化判断比率'!B29="","",'各会計、関係団体の財政状況及び健全化判断比率'!B29)</f>
        <v>後期高齢者医療特別会計</v>
      </c>
      <c r="X35" s="386"/>
      <c r="Y35" s="386"/>
      <c r="Z35" s="386"/>
      <c r="AA35" s="386"/>
      <c r="AB35" s="386"/>
      <c r="AC35" s="386"/>
      <c r="AD35" s="386"/>
      <c r="AE35" s="386"/>
      <c r="AF35" s="386"/>
      <c r="AG35" s="386"/>
      <c r="AH35" s="386"/>
      <c r="AI35" s="386"/>
      <c r="AJ35" s="386"/>
      <c r="AK35" s="386"/>
      <c r="AL35" s="214"/>
      <c r="AM35" s="387" t="str">
        <f t="shared" ref="AM35:AM43" si="0">IF(AO35="","",AM34+1)</f>
        <v/>
      </c>
      <c r="AN35" s="387"/>
      <c r="AO35" s="386"/>
      <c r="AP35" s="386"/>
      <c r="AQ35" s="386"/>
      <c r="AR35" s="386"/>
      <c r="AS35" s="386"/>
      <c r="AT35" s="386"/>
      <c r="AU35" s="386"/>
      <c r="AV35" s="386"/>
      <c r="AW35" s="386"/>
      <c r="AX35" s="386"/>
      <c r="AY35" s="386"/>
      <c r="AZ35" s="386"/>
      <c r="BA35" s="386"/>
      <c r="BB35" s="386"/>
      <c r="BC35" s="386"/>
      <c r="BD35" s="214"/>
      <c r="BE35" s="387">
        <f t="shared" ref="BE35:BE43" si="1">IF(BG35="","",BE34+1)</f>
        <v>6</v>
      </c>
      <c r="BF35" s="387"/>
      <c r="BG35" s="386" t="str">
        <f>IF('各会計、関係団体の財政状況及び健全化判断比率'!B31="","",'各会計、関係団体の財政状況及び健全化判断比率'!B31)</f>
        <v>下水道事業特別会計</v>
      </c>
      <c r="BH35" s="386"/>
      <c r="BI35" s="386"/>
      <c r="BJ35" s="386"/>
      <c r="BK35" s="386"/>
      <c r="BL35" s="386"/>
      <c r="BM35" s="386"/>
      <c r="BN35" s="386"/>
      <c r="BO35" s="386"/>
      <c r="BP35" s="386"/>
      <c r="BQ35" s="386"/>
      <c r="BR35" s="386"/>
      <c r="BS35" s="386"/>
      <c r="BT35" s="386"/>
      <c r="BU35" s="386"/>
      <c r="BV35" s="214"/>
      <c r="BW35" s="387">
        <f t="shared" ref="BW35:BW43" si="2">IF(BY35="","",BW34+1)</f>
        <v>8</v>
      </c>
      <c r="BX35" s="387"/>
      <c r="BY35" s="386" t="str">
        <f>IF('各会計、関係団体の財政状況及び健全化判断比率'!B69="","",'各会計、関係団体の財政状況及び健全化判断比率'!B69)</f>
        <v>羊蹄山麓衛生組合</v>
      </c>
      <c r="BZ35" s="386"/>
      <c r="CA35" s="386"/>
      <c r="CB35" s="386"/>
      <c r="CC35" s="386"/>
      <c r="CD35" s="386"/>
      <c r="CE35" s="386"/>
      <c r="CF35" s="386"/>
      <c r="CG35" s="386"/>
      <c r="CH35" s="386"/>
      <c r="CI35" s="386"/>
      <c r="CJ35" s="386"/>
      <c r="CK35" s="386"/>
      <c r="CL35" s="386"/>
      <c r="CM35" s="386"/>
      <c r="CN35" s="214"/>
      <c r="CO35" s="387" t="str">
        <f t="shared" ref="CO35:CO43" si="3">IF(CQ35="","",CO34+1)</f>
        <v/>
      </c>
      <c r="CP35" s="387"/>
      <c r="CQ35" s="386" t="str">
        <f>IF('各会計、関係団体の財政状況及び健全化判断比率'!BS8="","",'各会計、関係団体の財政状況及び健全化判断比率'!BS8)</f>
        <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t="str">
        <f>IF(E36="","",C35+1)</f>
        <v/>
      </c>
      <c r="D36" s="387"/>
      <c r="E36" s="386" t="str">
        <f>IF('各会計、関係団体の財政状況及び健全化判断比率'!B9="","",'各会計、関係団体の財政状況及び健全化判断比率'!B9)</f>
        <v/>
      </c>
      <c r="F36" s="386"/>
      <c r="G36" s="386"/>
      <c r="H36" s="386"/>
      <c r="I36" s="386"/>
      <c r="J36" s="386"/>
      <c r="K36" s="386"/>
      <c r="L36" s="386"/>
      <c r="M36" s="386"/>
      <c r="N36" s="386"/>
      <c r="O36" s="386"/>
      <c r="P36" s="386"/>
      <c r="Q36" s="386"/>
      <c r="R36" s="386"/>
      <c r="S36" s="386"/>
      <c r="T36" s="214"/>
      <c r="U36" s="387" t="str">
        <f t="shared" ref="U36:U43" si="4">IF(W36="","",U35+1)</f>
        <v/>
      </c>
      <c r="V36" s="387"/>
      <c r="W36" s="386"/>
      <c r="X36" s="386"/>
      <c r="Y36" s="386"/>
      <c r="Z36" s="386"/>
      <c r="AA36" s="386"/>
      <c r="AB36" s="386"/>
      <c r="AC36" s="386"/>
      <c r="AD36" s="386"/>
      <c r="AE36" s="386"/>
      <c r="AF36" s="386"/>
      <c r="AG36" s="386"/>
      <c r="AH36" s="386"/>
      <c r="AI36" s="386"/>
      <c r="AJ36" s="386"/>
      <c r="AK36" s="386"/>
      <c r="AL36" s="214"/>
      <c r="AM36" s="387" t="str">
        <f t="shared" si="0"/>
        <v/>
      </c>
      <c r="AN36" s="387"/>
      <c r="AO36" s="386"/>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9</v>
      </c>
      <c r="BX36" s="387"/>
      <c r="BY36" s="386" t="str">
        <f>IF('各会計、関係団体の財政状況及び健全化判断比率'!B70="","",'各会計、関係団体の財政状況及び健全化判断比率'!B70)</f>
        <v>羊蹄山ろく消防組合</v>
      </c>
      <c r="BZ36" s="386"/>
      <c r="CA36" s="386"/>
      <c r="CB36" s="386"/>
      <c r="CC36" s="386"/>
      <c r="CD36" s="386"/>
      <c r="CE36" s="386"/>
      <c r="CF36" s="386"/>
      <c r="CG36" s="386"/>
      <c r="CH36" s="386"/>
      <c r="CI36" s="386"/>
      <c r="CJ36" s="386"/>
      <c r="CK36" s="386"/>
      <c r="CL36" s="386"/>
      <c r="CM36" s="386"/>
      <c r="CN36" s="214"/>
      <c r="CO36" s="387" t="str">
        <f t="shared" si="3"/>
        <v/>
      </c>
      <c r="CP36" s="387"/>
      <c r="CQ36" s="386" t="str">
        <f>IF('各会計、関係団体の財政状況及び健全化判断比率'!BS9="","",'各会計、関係団体の財政状況及び健全化判断比率'!BS9)</f>
        <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t="str">
        <f>IF(E37="","",C36+1)</f>
        <v/>
      </c>
      <c r="D37" s="387"/>
      <c r="E37" s="386" t="str">
        <f>IF('各会計、関係団体の財政状況及び健全化判断比率'!B10="","",'各会計、関係団体の財政状況及び健全化判断比率'!B10)</f>
        <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t="str">
        <f t="shared" si="0"/>
        <v/>
      </c>
      <c r="AN37" s="387"/>
      <c r="AO37" s="386"/>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10</v>
      </c>
      <c r="BX37" s="387"/>
      <c r="BY37" s="386" t="str">
        <f>IF('各会計、関係団体の財政状況及び健全化判断比率'!B71="","",'各会計、関係団体の財政状況及び健全化判断比率'!B71)</f>
        <v>後志教育研修センター</v>
      </c>
      <c r="BZ37" s="386"/>
      <c r="CA37" s="386"/>
      <c r="CB37" s="386"/>
      <c r="CC37" s="386"/>
      <c r="CD37" s="386"/>
      <c r="CE37" s="386"/>
      <c r="CF37" s="386"/>
      <c r="CG37" s="386"/>
      <c r="CH37" s="386"/>
      <c r="CI37" s="386"/>
      <c r="CJ37" s="386"/>
      <c r="CK37" s="386"/>
      <c r="CL37" s="386"/>
      <c r="CM37" s="386"/>
      <c r="CN37" s="214"/>
      <c r="CO37" s="387" t="str">
        <f t="shared" si="3"/>
        <v/>
      </c>
      <c r="CP37" s="387"/>
      <c r="CQ37" s="386" t="str">
        <f>IF('各会計、関係団体の財政状況及び健全化判断比率'!BS10="","",'各会計、関係団体の財政状況及び健全化判断比率'!BS10)</f>
        <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t="str">
        <f t="shared" si="0"/>
        <v/>
      </c>
      <c r="AN38" s="387"/>
      <c r="AO38" s="386"/>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t="str">
        <f t="shared" si="2"/>
        <v/>
      </c>
      <c r="BX38" s="387"/>
      <c r="BY38" s="386" t="str">
        <f>IF('各会計、関係団体の財政状況及び健全化判断比率'!B72="","",'各会計、関係団体の財政状況及び健全化判断比率'!B72)</f>
        <v/>
      </c>
      <c r="BZ38" s="386"/>
      <c r="CA38" s="386"/>
      <c r="CB38" s="386"/>
      <c r="CC38" s="386"/>
      <c r="CD38" s="386"/>
      <c r="CE38" s="386"/>
      <c r="CF38" s="386"/>
      <c r="CG38" s="386"/>
      <c r="CH38" s="386"/>
      <c r="CI38" s="386"/>
      <c r="CJ38" s="386"/>
      <c r="CK38" s="386"/>
      <c r="CL38" s="386"/>
      <c r="CM38" s="386"/>
      <c r="CN38" s="214"/>
      <c r="CO38" s="387" t="str">
        <f t="shared" si="3"/>
        <v/>
      </c>
      <c r="CP38" s="387"/>
      <c r="CQ38" s="386" t="str">
        <f>IF('各会計、関係団体の財政状況及び健全化判断比率'!BS11="","",'各会計、関係団体の財政状況及び健全化判断比率'!BS11)</f>
        <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t="str">
        <f t="shared" si="2"/>
        <v/>
      </c>
      <c r="BX39" s="387"/>
      <c r="BY39" s="386" t="str">
        <f>IF('各会計、関係団体の財政状況及び健全化判断比率'!B73="","",'各会計、関係団体の財政状況及び健全化判断比率'!B73)</f>
        <v/>
      </c>
      <c r="BZ39" s="386"/>
      <c r="CA39" s="386"/>
      <c r="CB39" s="386"/>
      <c r="CC39" s="386"/>
      <c r="CD39" s="386"/>
      <c r="CE39" s="386"/>
      <c r="CF39" s="386"/>
      <c r="CG39" s="386"/>
      <c r="CH39" s="386"/>
      <c r="CI39" s="386"/>
      <c r="CJ39" s="386"/>
      <c r="CK39" s="386"/>
      <c r="CL39" s="386"/>
      <c r="CM39" s="386"/>
      <c r="CN39" s="214"/>
      <c r="CO39" s="387" t="str">
        <f t="shared" si="3"/>
        <v/>
      </c>
      <c r="CP39" s="387"/>
      <c r="CQ39" s="386" t="str">
        <f>IF('各会計、関係団体の財政状況及び健全化判断比率'!BS12="","",'各会計、関係団体の財政状況及び健全化判断比率'!BS12)</f>
        <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t="str">
        <f t="shared" si="2"/>
        <v/>
      </c>
      <c r="BX40" s="387"/>
      <c r="BY40" s="386" t="str">
        <f>IF('各会計、関係団体の財政状況及び健全化判断比率'!B74="","",'各会計、関係団体の財政状況及び健全化判断比率'!B74)</f>
        <v/>
      </c>
      <c r="BZ40" s="386"/>
      <c r="CA40" s="386"/>
      <c r="CB40" s="386"/>
      <c r="CC40" s="386"/>
      <c r="CD40" s="386"/>
      <c r="CE40" s="386"/>
      <c r="CF40" s="386"/>
      <c r="CG40" s="386"/>
      <c r="CH40" s="386"/>
      <c r="CI40" s="386"/>
      <c r="CJ40" s="386"/>
      <c r="CK40" s="386"/>
      <c r="CL40" s="386"/>
      <c r="CM40" s="386"/>
      <c r="CN40" s="214"/>
      <c r="CO40" s="387" t="str">
        <f t="shared" si="3"/>
        <v/>
      </c>
      <c r="CP40" s="387"/>
      <c r="CQ40" s="386" t="str">
        <f>IF('各会計、関係団体の財政状況及び健全化判断比率'!BS13="","",'各会計、関係団体の財政状況及び健全化判断比率'!BS13)</f>
        <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t="str">
        <f t="shared" si="2"/>
        <v/>
      </c>
      <c r="BX41" s="387"/>
      <c r="BY41" s="386" t="str">
        <f>IF('各会計、関係団体の財政状況及び健全化判断比率'!B75="","",'各会計、関係団体の財政状況及び健全化判断比率'!B75)</f>
        <v/>
      </c>
      <c r="BZ41" s="386"/>
      <c r="CA41" s="386"/>
      <c r="CB41" s="386"/>
      <c r="CC41" s="386"/>
      <c r="CD41" s="386"/>
      <c r="CE41" s="386"/>
      <c r="CF41" s="386"/>
      <c r="CG41" s="386"/>
      <c r="CH41" s="386"/>
      <c r="CI41" s="386"/>
      <c r="CJ41" s="386"/>
      <c r="CK41" s="386"/>
      <c r="CL41" s="386"/>
      <c r="CM41" s="386"/>
      <c r="CN41" s="214"/>
      <c r="CO41" s="387" t="str">
        <f t="shared" si="3"/>
        <v/>
      </c>
      <c r="CP41" s="387"/>
      <c r="CQ41" s="386" t="str">
        <f>IF('各会計、関係団体の財政状況及び健全化判断比率'!BS14="","",'各会計、関係団体の財政状況及び健全化判断比率'!BS14)</f>
        <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t="str">
        <f t="shared" si="2"/>
        <v/>
      </c>
      <c r="BX42" s="387"/>
      <c r="BY42" s="386" t="str">
        <f>IF('各会計、関係団体の財政状況及び健全化判断比率'!B76="","",'各会計、関係団体の財政状況及び健全化判断比率'!B76)</f>
        <v/>
      </c>
      <c r="BZ42" s="386"/>
      <c r="CA42" s="386"/>
      <c r="CB42" s="386"/>
      <c r="CC42" s="386"/>
      <c r="CD42" s="386"/>
      <c r="CE42" s="386"/>
      <c r="CF42" s="386"/>
      <c r="CG42" s="386"/>
      <c r="CH42" s="386"/>
      <c r="CI42" s="386"/>
      <c r="CJ42" s="386"/>
      <c r="CK42" s="386"/>
      <c r="CL42" s="386"/>
      <c r="CM42" s="386"/>
      <c r="CN42" s="214"/>
      <c r="CO42" s="387" t="str">
        <f t="shared" si="3"/>
        <v/>
      </c>
      <c r="CP42" s="387"/>
      <c r="CQ42" s="386" t="str">
        <f>IF('各会計、関係団体の財政状況及び健全化判断比率'!BS15="","",'各会計、関係団体の財政状況及び健全化判断比率'!BS15)</f>
        <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t="str">
        <f t="shared" si="2"/>
        <v/>
      </c>
      <c r="BX43" s="387"/>
      <c r="BY43" s="386" t="str">
        <f>IF('各会計、関係団体の財政状況及び健全化判断比率'!B77="","",'各会計、関係団体の財政状況及び健全化判断比率'!B77)</f>
        <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208</v>
      </c>
      <c r="C46" s="186"/>
      <c r="D46" s="186"/>
      <c r="E46" s="186" t="s">
        <v>209</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210</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211</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212</v>
      </c>
    </row>
    <row r="50" spans="5:5" x14ac:dyDescent="0.15">
      <c r="E50" s="188" t="s">
        <v>213</v>
      </c>
    </row>
    <row r="51" spans="5:5" x14ac:dyDescent="0.15">
      <c r="E51" s="188" t="s">
        <v>214</v>
      </c>
    </row>
    <row r="52" spans="5:5" x14ac:dyDescent="0.15">
      <c r="E52" s="188" t="s">
        <v>215</v>
      </c>
    </row>
    <row r="53" spans="5:5" x14ac:dyDescent="0.15"/>
    <row r="54" spans="5:5" x14ac:dyDescent="0.15"/>
    <row r="55" spans="5:5" x14ac:dyDescent="0.15"/>
    <row r="56" spans="5:5" x14ac:dyDescent="0.15"/>
  </sheetData>
  <sheetProtection algorithmName="SHA-512" hashValue="2IEiGbdqL76Kl1/+RdOh8eYvmI2y+cTSiTiux15odjIbVJ7ZAC+VZTKdJBmggJe4wS6rifHa7WDuYcJhQfsd7g==" saltValue="9fNinFkoO9Uz7c99f86m5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10" t="s">
        <v>571</v>
      </c>
      <c r="D34" s="1210"/>
      <c r="E34" s="1211"/>
      <c r="F34" s="32">
        <v>15.29</v>
      </c>
      <c r="G34" s="33">
        <v>10.15</v>
      </c>
      <c r="H34" s="33">
        <v>11</v>
      </c>
      <c r="I34" s="33">
        <v>6.71</v>
      </c>
      <c r="J34" s="34">
        <v>3.97</v>
      </c>
      <c r="K34" s="22"/>
      <c r="L34" s="22"/>
      <c r="M34" s="22"/>
      <c r="N34" s="22"/>
      <c r="O34" s="22"/>
      <c r="P34" s="22"/>
    </row>
    <row r="35" spans="1:16" ht="39" customHeight="1" x14ac:dyDescent="0.15">
      <c r="A35" s="22"/>
      <c r="B35" s="35"/>
      <c r="C35" s="1204" t="s">
        <v>572</v>
      </c>
      <c r="D35" s="1205"/>
      <c r="E35" s="1206"/>
      <c r="F35" s="36">
        <v>0.01</v>
      </c>
      <c r="G35" s="37">
        <v>0</v>
      </c>
      <c r="H35" s="37">
        <v>0</v>
      </c>
      <c r="I35" s="37">
        <v>0.31</v>
      </c>
      <c r="J35" s="38">
        <v>0.01</v>
      </c>
      <c r="K35" s="22"/>
      <c r="L35" s="22"/>
      <c r="M35" s="22"/>
      <c r="N35" s="22"/>
      <c r="O35" s="22"/>
      <c r="P35" s="22"/>
    </row>
    <row r="36" spans="1:16" ht="39" customHeight="1" x14ac:dyDescent="0.15">
      <c r="A36" s="22"/>
      <c r="B36" s="35"/>
      <c r="C36" s="1204" t="s">
        <v>573</v>
      </c>
      <c r="D36" s="1205"/>
      <c r="E36" s="1206"/>
      <c r="F36" s="36">
        <v>0.01</v>
      </c>
      <c r="G36" s="37">
        <v>0</v>
      </c>
      <c r="H36" s="37">
        <v>0</v>
      </c>
      <c r="I36" s="37">
        <v>0.01</v>
      </c>
      <c r="J36" s="38">
        <v>0</v>
      </c>
      <c r="K36" s="22"/>
      <c r="L36" s="22"/>
      <c r="M36" s="22"/>
      <c r="N36" s="22"/>
      <c r="O36" s="22"/>
      <c r="P36" s="22"/>
    </row>
    <row r="37" spans="1:16" ht="39" customHeight="1" x14ac:dyDescent="0.15">
      <c r="A37" s="22"/>
      <c r="B37" s="35"/>
      <c r="C37" s="1204" t="s">
        <v>574</v>
      </c>
      <c r="D37" s="1205"/>
      <c r="E37" s="1206"/>
      <c r="F37" s="36">
        <v>0</v>
      </c>
      <c r="G37" s="37">
        <v>0</v>
      </c>
      <c r="H37" s="37">
        <v>0</v>
      </c>
      <c r="I37" s="37">
        <v>0</v>
      </c>
      <c r="J37" s="38">
        <v>0</v>
      </c>
      <c r="K37" s="22"/>
      <c r="L37" s="22"/>
      <c r="M37" s="22"/>
      <c r="N37" s="22"/>
      <c r="O37" s="22"/>
      <c r="P37" s="22"/>
    </row>
    <row r="38" spans="1:16" ht="39" customHeight="1" x14ac:dyDescent="0.15">
      <c r="A38" s="22"/>
      <c r="B38" s="35"/>
      <c r="C38" s="1204" t="s">
        <v>575</v>
      </c>
      <c r="D38" s="1205"/>
      <c r="E38" s="1206"/>
      <c r="F38" s="36">
        <v>0</v>
      </c>
      <c r="G38" s="37">
        <v>0</v>
      </c>
      <c r="H38" s="37">
        <v>0</v>
      </c>
      <c r="I38" s="37">
        <v>0</v>
      </c>
      <c r="J38" s="38">
        <v>0</v>
      </c>
      <c r="K38" s="22"/>
      <c r="L38" s="22"/>
      <c r="M38" s="22"/>
      <c r="N38" s="22"/>
      <c r="O38" s="22"/>
      <c r="P38" s="22"/>
    </row>
    <row r="39" spans="1:16" ht="39" customHeight="1" x14ac:dyDescent="0.15">
      <c r="A39" s="22"/>
      <c r="B39" s="35"/>
      <c r="C39" s="1204" t="s">
        <v>576</v>
      </c>
      <c r="D39" s="1205"/>
      <c r="E39" s="1206"/>
      <c r="F39" s="36">
        <v>0</v>
      </c>
      <c r="G39" s="37">
        <v>0</v>
      </c>
      <c r="H39" s="37">
        <v>0</v>
      </c>
      <c r="I39" s="37">
        <v>0</v>
      </c>
      <c r="J39" s="38">
        <v>0</v>
      </c>
      <c r="K39" s="22"/>
      <c r="L39" s="22"/>
      <c r="M39" s="22"/>
      <c r="N39" s="22"/>
      <c r="O39" s="22"/>
      <c r="P39" s="22"/>
    </row>
    <row r="40" spans="1:16" ht="39" customHeight="1" x14ac:dyDescent="0.15">
      <c r="A40" s="22"/>
      <c r="B40" s="35"/>
      <c r="C40" s="1204"/>
      <c r="D40" s="1205"/>
      <c r="E40" s="1206"/>
      <c r="F40" s="36"/>
      <c r="G40" s="37"/>
      <c r="H40" s="37"/>
      <c r="I40" s="37"/>
      <c r="J40" s="38"/>
      <c r="K40" s="22"/>
      <c r="L40" s="22"/>
      <c r="M40" s="22"/>
      <c r="N40" s="22"/>
      <c r="O40" s="22"/>
      <c r="P40" s="22"/>
    </row>
    <row r="41" spans="1:16" ht="39" customHeight="1" x14ac:dyDescent="0.15">
      <c r="A41" s="22"/>
      <c r="B41" s="35"/>
      <c r="C41" s="1204"/>
      <c r="D41" s="1205"/>
      <c r="E41" s="1206"/>
      <c r="F41" s="36"/>
      <c r="G41" s="37"/>
      <c r="H41" s="37"/>
      <c r="I41" s="37"/>
      <c r="J41" s="38"/>
      <c r="K41" s="22"/>
      <c r="L41" s="22"/>
      <c r="M41" s="22"/>
      <c r="N41" s="22"/>
      <c r="O41" s="22"/>
      <c r="P41" s="22"/>
    </row>
    <row r="42" spans="1:16" ht="39" customHeight="1" x14ac:dyDescent="0.15">
      <c r="A42" s="22"/>
      <c r="B42" s="39"/>
      <c r="C42" s="1204" t="s">
        <v>577</v>
      </c>
      <c r="D42" s="1205"/>
      <c r="E42" s="1206"/>
      <c r="F42" s="36" t="s">
        <v>521</v>
      </c>
      <c r="G42" s="37" t="s">
        <v>521</v>
      </c>
      <c r="H42" s="37" t="s">
        <v>521</v>
      </c>
      <c r="I42" s="37" t="s">
        <v>521</v>
      </c>
      <c r="J42" s="38" t="s">
        <v>521</v>
      </c>
      <c r="K42" s="22"/>
      <c r="L42" s="22"/>
      <c r="M42" s="22"/>
      <c r="N42" s="22"/>
      <c r="O42" s="22"/>
      <c r="P42" s="22"/>
    </row>
    <row r="43" spans="1:16" ht="39" customHeight="1" thickBot="1" x14ac:dyDescent="0.2">
      <c r="A43" s="22"/>
      <c r="B43" s="40"/>
      <c r="C43" s="1207" t="s">
        <v>578</v>
      </c>
      <c r="D43" s="1208"/>
      <c r="E43" s="1209"/>
      <c r="F43" s="41" t="s">
        <v>521</v>
      </c>
      <c r="G43" s="42" t="s">
        <v>521</v>
      </c>
      <c r="H43" s="42" t="s">
        <v>521</v>
      </c>
      <c r="I43" s="42" t="s">
        <v>521</v>
      </c>
      <c r="J43" s="43" t="s">
        <v>521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p9QJv1yM6kSvEZJQjkuDkO9NHBDwjkNxOsywG4rk+c2DlquUWIBF9hr9brzqBtiOLAZH215swPCUY7l8Ur7SJA==" saltValue="SORIBEGhRkFJbjqVa2Vq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40" zoomScale="85" zoomScaleNormal="85" zoomScaleSheetLayoutView="55" workbookViewId="0">
      <selection activeCell="L57" sqref="L57:O58"/>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30" t="s">
        <v>10</v>
      </c>
      <c r="C45" s="1231"/>
      <c r="D45" s="58"/>
      <c r="E45" s="1236" t="s">
        <v>11</v>
      </c>
      <c r="F45" s="1236"/>
      <c r="G45" s="1236"/>
      <c r="H45" s="1236"/>
      <c r="I45" s="1236"/>
      <c r="J45" s="1237"/>
      <c r="K45" s="59">
        <v>485</v>
      </c>
      <c r="L45" s="60">
        <v>536</v>
      </c>
      <c r="M45" s="60">
        <v>494</v>
      </c>
      <c r="N45" s="60">
        <v>463</v>
      </c>
      <c r="O45" s="61">
        <v>512</v>
      </c>
      <c r="P45" s="48"/>
      <c r="Q45" s="48"/>
      <c r="R45" s="48"/>
      <c r="S45" s="48"/>
      <c r="T45" s="48"/>
      <c r="U45" s="48"/>
    </row>
    <row r="46" spans="1:21" ht="30.75" customHeight="1" x14ac:dyDescent="0.15">
      <c r="A46" s="48"/>
      <c r="B46" s="1232"/>
      <c r="C46" s="1233"/>
      <c r="D46" s="62"/>
      <c r="E46" s="1214" t="s">
        <v>12</v>
      </c>
      <c r="F46" s="1214"/>
      <c r="G46" s="1214"/>
      <c r="H46" s="1214"/>
      <c r="I46" s="1214"/>
      <c r="J46" s="1215"/>
      <c r="K46" s="63" t="s">
        <v>521</v>
      </c>
      <c r="L46" s="64" t="s">
        <v>521</v>
      </c>
      <c r="M46" s="64" t="s">
        <v>521</v>
      </c>
      <c r="N46" s="64" t="s">
        <v>521</v>
      </c>
      <c r="O46" s="65" t="s">
        <v>521</v>
      </c>
      <c r="P46" s="48"/>
      <c r="Q46" s="48"/>
      <c r="R46" s="48"/>
      <c r="S46" s="48"/>
      <c r="T46" s="48"/>
      <c r="U46" s="48"/>
    </row>
    <row r="47" spans="1:21" ht="30.75" customHeight="1" x14ac:dyDescent="0.15">
      <c r="A47" s="48"/>
      <c r="B47" s="1232"/>
      <c r="C47" s="1233"/>
      <c r="D47" s="62"/>
      <c r="E47" s="1214" t="s">
        <v>13</v>
      </c>
      <c r="F47" s="1214"/>
      <c r="G47" s="1214"/>
      <c r="H47" s="1214"/>
      <c r="I47" s="1214"/>
      <c r="J47" s="1215"/>
      <c r="K47" s="63" t="s">
        <v>521</v>
      </c>
      <c r="L47" s="64" t="s">
        <v>521</v>
      </c>
      <c r="M47" s="64" t="s">
        <v>521</v>
      </c>
      <c r="N47" s="64" t="s">
        <v>521</v>
      </c>
      <c r="O47" s="65" t="s">
        <v>521</v>
      </c>
      <c r="P47" s="48"/>
      <c r="Q47" s="48"/>
      <c r="R47" s="48"/>
      <c r="S47" s="48"/>
      <c r="T47" s="48"/>
      <c r="U47" s="48"/>
    </row>
    <row r="48" spans="1:21" ht="30.75" customHeight="1" x14ac:dyDescent="0.15">
      <c r="A48" s="48"/>
      <c r="B48" s="1232"/>
      <c r="C48" s="1233"/>
      <c r="D48" s="62"/>
      <c r="E48" s="1214" t="s">
        <v>14</v>
      </c>
      <c r="F48" s="1214"/>
      <c r="G48" s="1214"/>
      <c r="H48" s="1214"/>
      <c r="I48" s="1214"/>
      <c r="J48" s="1215"/>
      <c r="K48" s="63">
        <v>90</v>
      </c>
      <c r="L48" s="64">
        <v>88</v>
      </c>
      <c r="M48" s="64">
        <v>75</v>
      </c>
      <c r="N48" s="64">
        <v>71</v>
      </c>
      <c r="O48" s="65">
        <v>62</v>
      </c>
      <c r="P48" s="48"/>
      <c r="Q48" s="48"/>
      <c r="R48" s="48"/>
      <c r="S48" s="48"/>
      <c r="T48" s="48"/>
      <c r="U48" s="48"/>
    </row>
    <row r="49" spans="1:21" ht="30.75" customHeight="1" x14ac:dyDescent="0.15">
      <c r="A49" s="48"/>
      <c r="B49" s="1232"/>
      <c r="C49" s="1233"/>
      <c r="D49" s="62"/>
      <c r="E49" s="1214" t="s">
        <v>15</v>
      </c>
      <c r="F49" s="1214"/>
      <c r="G49" s="1214"/>
      <c r="H49" s="1214"/>
      <c r="I49" s="1214"/>
      <c r="J49" s="1215"/>
      <c r="K49" s="63">
        <v>5</v>
      </c>
      <c r="L49" s="64">
        <v>6</v>
      </c>
      <c r="M49" s="64">
        <v>7</v>
      </c>
      <c r="N49" s="64">
        <v>7</v>
      </c>
      <c r="O49" s="65">
        <v>7</v>
      </c>
      <c r="P49" s="48"/>
      <c r="Q49" s="48"/>
      <c r="R49" s="48"/>
      <c r="S49" s="48"/>
      <c r="T49" s="48"/>
      <c r="U49" s="48"/>
    </row>
    <row r="50" spans="1:21" ht="30.75" customHeight="1" x14ac:dyDescent="0.15">
      <c r="A50" s="48"/>
      <c r="B50" s="1232"/>
      <c r="C50" s="1233"/>
      <c r="D50" s="62"/>
      <c r="E50" s="1214" t="s">
        <v>16</v>
      </c>
      <c r="F50" s="1214"/>
      <c r="G50" s="1214"/>
      <c r="H50" s="1214"/>
      <c r="I50" s="1214"/>
      <c r="J50" s="1215"/>
      <c r="K50" s="63">
        <v>7</v>
      </c>
      <c r="L50" s="64">
        <v>6</v>
      </c>
      <c r="M50" s="64">
        <v>6</v>
      </c>
      <c r="N50" s="64">
        <v>6</v>
      </c>
      <c r="O50" s="65">
        <v>6</v>
      </c>
      <c r="P50" s="48"/>
      <c r="Q50" s="48"/>
      <c r="R50" s="48"/>
      <c r="S50" s="48"/>
      <c r="T50" s="48"/>
      <c r="U50" s="48"/>
    </row>
    <row r="51" spans="1:21" ht="30.75" customHeight="1" x14ac:dyDescent="0.15">
      <c r="A51" s="48"/>
      <c r="B51" s="1234"/>
      <c r="C51" s="1235"/>
      <c r="D51" s="66"/>
      <c r="E51" s="1214" t="s">
        <v>17</v>
      </c>
      <c r="F51" s="1214"/>
      <c r="G51" s="1214"/>
      <c r="H51" s="1214"/>
      <c r="I51" s="1214"/>
      <c r="J51" s="1215"/>
      <c r="K51" s="63">
        <v>0</v>
      </c>
      <c r="L51" s="64">
        <v>0</v>
      </c>
      <c r="M51" s="64">
        <v>0</v>
      </c>
      <c r="N51" s="64">
        <v>0</v>
      </c>
      <c r="O51" s="65">
        <v>0</v>
      </c>
      <c r="P51" s="48"/>
      <c r="Q51" s="48"/>
      <c r="R51" s="48"/>
      <c r="S51" s="48"/>
      <c r="T51" s="48"/>
      <c r="U51" s="48"/>
    </row>
    <row r="52" spans="1:21" ht="30.75" customHeight="1" x14ac:dyDescent="0.15">
      <c r="A52" s="48"/>
      <c r="B52" s="1212" t="s">
        <v>18</v>
      </c>
      <c r="C52" s="1213"/>
      <c r="D52" s="66"/>
      <c r="E52" s="1214" t="s">
        <v>19</v>
      </c>
      <c r="F52" s="1214"/>
      <c r="G52" s="1214"/>
      <c r="H52" s="1214"/>
      <c r="I52" s="1214"/>
      <c r="J52" s="1215"/>
      <c r="K52" s="63">
        <v>436</v>
      </c>
      <c r="L52" s="64">
        <v>463</v>
      </c>
      <c r="M52" s="64">
        <v>415</v>
      </c>
      <c r="N52" s="64">
        <v>403</v>
      </c>
      <c r="O52" s="65">
        <v>422</v>
      </c>
      <c r="P52" s="48"/>
      <c r="Q52" s="48"/>
      <c r="R52" s="48"/>
      <c r="S52" s="48"/>
      <c r="T52" s="48"/>
      <c r="U52" s="48"/>
    </row>
    <row r="53" spans="1:21" ht="30.75" customHeight="1" thickBot="1" x14ac:dyDescent="0.2">
      <c r="A53" s="48"/>
      <c r="B53" s="1216" t="s">
        <v>20</v>
      </c>
      <c r="C53" s="1217"/>
      <c r="D53" s="67"/>
      <c r="E53" s="1218" t="s">
        <v>21</v>
      </c>
      <c r="F53" s="1218"/>
      <c r="G53" s="1218"/>
      <c r="H53" s="1218"/>
      <c r="I53" s="1218"/>
      <c r="J53" s="1219"/>
      <c r="K53" s="68">
        <v>151</v>
      </c>
      <c r="L53" s="69">
        <v>173</v>
      </c>
      <c r="M53" s="69">
        <v>167</v>
      </c>
      <c r="N53" s="69">
        <v>144</v>
      </c>
      <c r="O53" s="70">
        <v>165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15">
      <c r="B57" s="1220" t="s">
        <v>24</v>
      </c>
      <c r="C57" s="1221"/>
      <c r="D57" s="1224" t="s">
        <v>25</v>
      </c>
      <c r="E57" s="1225"/>
      <c r="F57" s="1225"/>
      <c r="G57" s="1225"/>
      <c r="H57" s="1225"/>
      <c r="I57" s="1225"/>
      <c r="J57" s="1226"/>
      <c r="K57" s="83" t="s">
        <v>594</v>
      </c>
      <c r="L57" s="84" t="s">
        <v>521</v>
      </c>
      <c r="M57" s="84" t="s">
        <v>521</v>
      </c>
      <c r="N57" s="84" t="s">
        <v>521</v>
      </c>
      <c r="O57" s="85" t="s">
        <v>521</v>
      </c>
    </row>
    <row r="58" spans="1:21" ht="31.5" customHeight="1" thickBot="1" x14ac:dyDescent="0.2">
      <c r="B58" s="1222"/>
      <c r="C58" s="1223"/>
      <c r="D58" s="1227" t="s">
        <v>26</v>
      </c>
      <c r="E58" s="1228"/>
      <c r="F58" s="1228"/>
      <c r="G58" s="1228"/>
      <c r="H58" s="1228"/>
      <c r="I58" s="1228"/>
      <c r="J58" s="1229"/>
      <c r="K58" s="86" t="s">
        <v>594</v>
      </c>
      <c r="L58" s="87" t="s">
        <v>521</v>
      </c>
      <c r="M58" s="87" t="s">
        <v>521</v>
      </c>
      <c r="N58" s="87" t="s">
        <v>521</v>
      </c>
      <c r="O58" s="88" t="s">
        <v>521</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kkat5BLtVhEa0AkgFjh/FdDBVHOZaj71lg+gPTHZDWurLuIu/p7K3Fkvme0VBHn0dk3hjckz64OBYXlROpdKZg==" saltValue="r/Rx7OH/H+fkqq3i+1lTG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55" zoomScaleNormal="55"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563</v>
      </c>
      <c r="J40" s="100" t="s">
        <v>564</v>
      </c>
      <c r="K40" s="100" t="s">
        <v>565</v>
      </c>
      <c r="L40" s="100" t="s">
        <v>566</v>
      </c>
      <c r="M40" s="101" t="s">
        <v>567</v>
      </c>
    </row>
    <row r="41" spans="2:13" ht="27.75" customHeight="1" x14ac:dyDescent="0.15">
      <c r="B41" s="1250" t="s">
        <v>29</v>
      </c>
      <c r="C41" s="1251"/>
      <c r="D41" s="102"/>
      <c r="E41" s="1252" t="s">
        <v>30</v>
      </c>
      <c r="F41" s="1252"/>
      <c r="G41" s="1252"/>
      <c r="H41" s="1253"/>
      <c r="I41" s="103">
        <v>4578</v>
      </c>
      <c r="J41" s="104">
        <v>4454</v>
      </c>
      <c r="K41" s="104">
        <v>4246</v>
      </c>
      <c r="L41" s="104">
        <v>4224</v>
      </c>
      <c r="M41" s="105">
        <v>4220</v>
      </c>
    </row>
    <row r="42" spans="2:13" ht="27.75" customHeight="1" x14ac:dyDescent="0.15">
      <c r="B42" s="1240"/>
      <c r="C42" s="1241"/>
      <c r="D42" s="106"/>
      <c r="E42" s="1244" t="s">
        <v>31</v>
      </c>
      <c r="F42" s="1244"/>
      <c r="G42" s="1244"/>
      <c r="H42" s="1245"/>
      <c r="I42" s="107">
        <v>33</v>
      </c>
      <c r="J42" s="108">
        <v>28</v>
      </c>
      <c r="K42" s="108">
        <v>22</v>
      </c>
      <c r="L42" s="108">
        <v>17</v>
      </c>
      <c r="M42" s="109">
        <v>11</v>
      </c>
    </row>
    <row r="43" spans="2:13" ht="27.75" customHeight="1" x14ac:dyDescent="0.15">
      <c r="B43" s="1240"/>
      <c r="C43" s="1241"/>
      <c r="D43" s="106"/>
      <c r="E43" s="1244" t="s">
        <v>32</v>
      </c>
      <c r="F43" s="1244"/>
      <c r="G43" s="1244"/>
      <c r="H43" s="1245"/>
      <c r="I43" s="107">
        <v>594</v>
      </c>
      <c r="J43" s="108">
        <v>554</v>
      </c>
      <c r="K43" s="108">
        <v>520</v>
      </c>
      <c r="L43" s="108">
        <v>465</v>
      </c>
      <c r="M43" s="109">
        <v>443</v>
      </c>
    </row>
    <row r="44" spans="2:13" ht="27.75" customHeight="1" x14ac:dyDescent="0.15">
      <c r="B44" s="1240"/>
      <c r="C44" s="1241"/>
      <c r="D44" s="106"/>
      <c r="E44" s="1244" t="s">
        <v>33</v>
      </c>
      <c r="F44" s="1244"/>
      <c r="G44" s="1244"/>
      <c r="H44" s="1245"/>
      <c r="I44" s="107">
        <v>51</v>
      </c>
      <c r="J44" s="108">
        <v>45</v>
      </c>
      <c r="K44" s="108">
        <v>38</v>
      </c>
      <c r="L44" s="108">
        <v>31</v>
      </c>
      <c r="M44" s="109">
        <v>24</v>
      </c>
    </row>
    <row r="45" spans="2:13" ht="27.75" customHeight="1" x14ac:dyDescent="0.15">
      <c r="B45" s="1240"/>
      <c r="C45" s="1241"/>
      <c r="D45" s="106"/>
      <c r="E45" s="1244" t="s">
        <v>34</v>
      </c>
      <c r="F45" s="1244"/>
      <c r="G45" s="1244"/>
      <c r="H45" s="1245"/>
      <c r="I45" s="107">
        <v>625</v>
      </c>
      <c r="J45" s="108">
        <v>598</v>
      </c>
      <c r="K45" s="108">
        <v>597</v>
      </c>
      <c r="L45" s="108">
        <v>641</v>
      </c>
      <c r="M45" s="109">
        <v>565</v>
      </c>
    </row>
    <row r="46" spans="2:13" ht="27.75" customHeight="1" x14ac:dyDescent="0.15">
      <c r="B46" s="1240"/>
      <c r="C46" s="1241"/>
      <c r="D46" s="110"/>
      <c r="E46" s="1244" t="s">
        <v>35</v>
      </c>
      <c r="F46" s="1244"/>
      <c r="G46" s="1244"/>
      <c r="H46" s="1245"/>
      <c r="I46" s="107" t="s">
        <v>521</v>
      </c>
      <c r="J46" s="108" t="s">
        <v>521</v>
      </c>
      <c r="K46" s="108" t="s">
        <v>521</v>
      </c>
      <c r="L46" s="108" t="s">
        <v>521</v>
      </c>
      <c r="M46" s="109" t="s">
        <v>521</v>
      </c>
    </row>
    <row r="47" spans="2:13" ht="27.75" customHeight="1" x14ac:dyDescent="0.15">
      <c r="B47" s="1240"/>
      <c r="C47" s="1241"/>
      <c r="D47" s="111"/>
      <c r="E47" s="1254" t="s">
        <v>36</v>
      </c>
      <c r="F47" s="1255"/>
      <c r="G47" s="1255"/>
      <c r="H47" s="1256"/>
      <c r="I47" s="107" t="s">
        <v>521</v>
      </c>
      <c r="J47" s="108" t="s">
        <v>521</v>
      </c>
      <c r="K47" s="108" t="s">
        <v>521</v>
      </c>
      <c r="L47" s="108" t="s">
        <v>521</v>
      </c>
      <c r="M47" s="109" t="s">
        <v>521</v>
      </c>
    </row>
    <row r="48" spans="2:13" ht="27.75" customHeight="1" x14ac:dyDescent="0.15">
      <c r="B48" s="1240"/>
      <c r="C48" s="1241"/>
      <c r="D48" s="106"/>
      <c r="E48" s="1244" t="s">
        <v>37</v>
      </c>
      <c r="F48" s="1244"/>
      <c r="G48" s="1244"/>
      <c r="H48" s="1245"/>
      <c r="I48" s="107" t="s">
        <v>521</v>
      </c>
      <c r="J48" s="108" t="s">
        <v>521</v>
      </c>
      <c r="K48" s="108" t="s">
        <v>521</v>
      </c>
      <c r="L48" s="108" t="s">
        <v>521</v>
      </c>
      <c r="M48" s="109" t="s">
        <v>521</v>
      </c>
    </row>
    <row r="49" spans="2:13" ht="27.75" customHeight="1" x14ac:dyDescent="0.15">
      <c r="B49" s="1242"/>
      <c r="C49" s="1243"/>
      <c r="D49" s="106"/>
      <c r="E49" s="1244" t="s">
        <v>38</v>
      </c>
      <c r="F49" s="1244"/>
      <c r="G49" s="1244"/>
      <c r="H49" s="1245"/>
      <c r="I49" s="107" t="s">
        <v>521</v>
      </c>
      <c r="J49" s="108" t="s">
        <v>521</v>
      </c>
      <c r="K49" s="108" t="s">
        <v>521</v>
      </c>
      <c r="L49" s="108" t="s">
        <v>521</v>
      </c>
      <c r="M49" s="109" t="s">
        <v>521</v>
      </c>
    </row>
    <row r="50" spans="2:13" ht="27.75" customHeight="1" x14ac:dyDescent="0.15">
      <c r="B50" s="1238" t="s">
        <v>39</v>
      </c>
      <c r="C50" s="1239"/>
      <c r="D50" s="112"/>
      <c r="E50" s="1244" t="s">
        <v>40</v>
      </c>
      <c r="F50" s="1244"/>
      <c r="G50" s="1244"/>
      <c r="H50" s="1245"/>
      <c r="I50" s="107">
        <v>2021</v>
      </c>
      <c r="J50" s="108">
        <v>2208</v>
      </c>
      <c r="K50" s="108">
        <v>2466</v>
      </c>
      <c r="L50" s="108">
        <v>2773</v>
      </c>
      <c r="M50" s="109">
        <v>2871</v>
      </c>
    </row>
    <row r="51" spans="2:13" ht="27.75" customHeight="1" x14ac:dyDescent="0.15">
      <c r="B51" s="1240"/>
      <c r="C51" s="1241"/>
      <c r="D51" s="106"/>
      <c r="E51" s="1244" t="s">
        <v>41</v>
      </c>
      <c r="F51" s="1244"/>
      <c r="G51" s="1244"/>
      <c r="H51" s="1245"/>
      <c r="I51" s="107" t="s">
        <v>521</v>
      </c>
      <c r="J51" s="108" t="s">
        <v>521</v>
      </c>
      <c r="K51" s="108" t="s">
        <v>521</v>
      </c>
      <c r="L51" s="108" t="s">
        <v>521</v>
      </c>
      <c r="M51" s="109" t="s">
        <v>521</v>
      </c>
    </row>
    <row r="52" spans="2:13" ht="27.75" customHeight="1" x14ac:dyDescent="0.15">
      <c r="B52" s="1242"/>
      <c r="C52" s="1243"/>
      <c r="D52" s="106"/>
      <c r="E52" s="1244" t="s">
        <v>42</v>
      </c>
      <c r="F52" s="1244"/>
      <c r="G52" s="1244"/>
      <c r="H52" s="1245"/>
      <c r="I52" s="107">
        <v>3975</v>
      </c>
      <c r="J52" s="108">
        <v>3588</v>
      </c>
      <c r="K52" s="108">
        <v>3629</v>
      </c>
      <c r="L52" s="108">
        <v>3647</v>
      </c>
      <c r="M52" s="109">
        <v>3542</v>
      </c>
    </row>
    <row r="53" spans="2:13" ht="27.75" customHeight="1" thickBot="1" x14ac:dyDescent="0.2">
      <c r="B53" s="1246" t="s">
        <v>43</v>
      </c>
      <c r="C53" s="1247"/>
      <c r="D53" s="113"/>
      <c r="E53" s="1248" t="s">
        <v>44</v>
      </c>
      <c r="F53" s="1248"/>
      <c r="G53" s="1248"/>
      <c r="H53" s="1249"/>
      <c r="I53" s="114">
        <v>-115</v>
      </c>
      <c r="J53" s="115">
        <v>-118</v>
      </c>
      <c r="K53" s="115">
        <v>-671</v>
      </c>
      <c r="L53" s="115">
        <v>-1042</v>
      </c>
      <c r="M53" s="116">
        <v>-1150</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krKxk5atHF5ARMpAnGr2H7b7ZTyinKNRq9INk1h6XdOzwPwDAld7kc8MSPPpsIp4zL8NpL10SNDxVsLFBr88Gw==" saltValue="gnH7gdY6cSWbyJxUL6f5h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22" zoomScale="55" zoomScaleNormal="55" zoomScaleSheetLayoutView="100" workbookViewId="0">
      <selection activeCell="H63" sqref="H6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265" t="s">
        <v>47</v>
      </c>
      <c r="D55" s="1265"/>
      <c r="E55" s="1266"/>
      <c r="F55" s="128">
        <v>845</v>
      </c>
      <c r="G55" s="128">
        <v>685</v>
      </c>
      <c r="H55" s="129">
        <v>685</v>
      </c>
    </row>
    <row r="56" spans="2:8" ht="52.5" customHeight="1" x14ac:dyDescent="0.15">
      <c r="B56" s="130"/>
      <c r="C56" s="1267" t="s">
        <v>48</v>
      </c>
      <c r="D56" s="1267"/>
      <c r="E56" s="1268"/>
      <c r="F56" s="131">
        <v>265</v>
      </c>
      <c r="G56" s="131">
        <v>265</v>
      </c>
      <c r="H56" s="132">
        <v>265</v>
      </c>
    </row>
    <row r="57" spans="2:8" ht="53.25" customHeight="1" x14ac:dyDescent="0.15">
      <c r="B57" s="130"/>
      <c r="C57" s="1269" t="s">
        <v>49</v>
      </c>
      <c r="D57" s="1269"/>
      <c r="E57" s="1270"/>
      <c r="F57" s="133">
        <v>1354</v>
      </c>
      <c r="G57" s="133">
        <v>1820</v>
      </c>
      <c r="H57" s="134">
        <v>1885</v>
      </c>
    </row>
    <row r="58" spans="2:8" ht="45.75" customHeight="1" x14ac:dyDescent="0.15">
      <c r="B58" s="135"/>
      <c r="C58" s="1257" t="s">
        <v>589</v>
      </c>
      <c r="D58" s="1258"/>
      <c r="E58" s="1259"/>
      <c r="F58" s="136">
        <v>603</v>
      </c>
      <c r="G58" s="136">
        <v>603</v>
      </c>
      <c r="H58" s="137">
        <v>603</v>
      </c>
    </row>
    <row r="59" spans="2:8" ht="45.75" customHeight="1" x14ac:dyDescent="0.15">
      <c r="B59" s="135"/>
      <c r="C59" s="1257" t="s">
        <v>590</v>
      </c>
      <c r="D59" s="1258"/>
      <c r="E59" s="1259"/>
      <c r="F59" s="136">
        <v>335</v>
      </c>
      <c r="G59" s="136">
        <v>544</v>
      </c>
      <c r="H59" s="137">
        <v>544</v>
      </c>
    </row>
    <row r="60" spans="2:8" ht="45.75" customHeight="1" x14ac:dyDescent="0.15">
      <c r="B60" s="135"/>
      <c r="C60" s="1257" t="s">
        <v>591</v>
      </c>
      <c r="D60" s="1258"/>
      <c r="E60" s="1259"/>
      <c r="F60" s="136">
        <v>150</v>
      </c>
      <c r="G60" s="136">
        <v>400</v>
      </c>
      <c r="H60" s="137">
        <v>460</v>
      </c>
    </row>
    <row r="61" spans="2:8" ht="45.75" customHeight="1" x14ac:dyDescent="0.15">
      <c r="B61" s="135"/>
      <c r="C61" s="1257" t="s">
        <v>592</v>
      </c>
      <c r="D61" s="1258"/>
      <c r="E61" s="1259"/>
      <c r="F61" s="136">
        <v>104</v>
      </c>
      <c r="G61" s="136">
        <v>104</v>
      </c>
      <c r="H61" s="137">
        <v>104</v>
      </c>
    </row>
    <row r="62" spans="2:8" ht="45.75" customHeight="1" thickBot="1" x14ac:dyDescent="0.2">
      <c r="B62" s="138"/>
      <c r="C62" s="1260" t="s">
        <v>593</v>
      </c>
      <c r="D62" s="1261"/>
      <c r="E62" s="1262"/>
      <c r="F62" s="139">
        <v>101</v>
      </c>
      <c r="G62" s="139">
        <v>101</v>
      </c>
      <c r="H62" s="140">
        <v>101</v>
      </c>
    </row>
    <row r="63" spans="2:8" ht="52.5" customHeight="1" thickBot="1" x14ac:dyDescent="0.2">
      <c r="B63" s="141"/>
      <c r="C63" s="1263" t="s">
        <v>50</v>
      </c>
      <c r="D63" s="1263"/>
      <c r="E63" s="1264"/>
      <c r="F63" s="142">
        <v>2463</v>
      </c>
      <c r="G63" s="142">
        <v>2770</v>
      </c>
      <c r="H63" s="143">
        <v>2835</v>
      </c>
    </row>
    <row r="64" spans="2:8" ht="15" customHeight="1" x14ac:dyDescent="0.15"/>
  </sheetData>
  <sheetProtection algorithmName="SHA-512" hashValue="RCr2Wop+OBjDv9P+HGfcLC2OeXJTPNUYWCoaKcDNSKGp28Ro7AO5WOEfXiWwZnt6JXWNaSkZhhnulwE61VWWiw==" saltValue="bbxnbN2okaL9ivlvnf/LV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election activeCell="AN65" sqref="AN65:DC69"/>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595</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595</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596</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597</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598</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599</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563</v>
      </c>
      <c r="BQ50" s="1305"/>
      <c r="BR50" s="1305"/>
      <c r="BS50" s="1305"/>
      <c r="BT50" s="1305"/>
      <c r="BU50" s="1305"/>
      <c r="BV50" s="1305"/>
      <c r="BW50" s="1305"/>
      <c r="BX50" s="1305" t="s">
        <v>564</v>
      </c>
      <c r="BY50" s="1305"/>
      <c r="BZ50" s="1305"/>
      <c r="CA50" s="1305"/>
      <c r="CB50" s="1305"/>
      <c r="CC50" s="1305"/>
      <c r="CD50" s="1305"/>
      <c r="CE50" s="1305"/>
      <c r="CF50" s="1305" t="s">
        <v>565</v>
      </c>
      <c r="CG50" s="1305"/>
      <c r="CH50" s="1305"/>
      <c r="CI50" s="1305"/>
      <c r="CJ50" s="1305"/>
      <c r="CK50" s="1305"/>
      <c r="CL50" s="1305"/>
      <c r="CM50" s="1305"/>
      <c r="CN50" s="1305" t="s">
        <v>566</v>
      </c>
      <c r="CO50" s="1305"/>
      <c r="CP50" s="1305"/>
      <c r="CQ50" s="1305"/>
      <c r="CR50" s="1305"/>
      <c r="CS50" s="1305"/>
      <c r="CT50" s="1305"/>
      <c r="CU50" s="1305"/>
      <c r="CV50" s="1305" t="s">
        <v>567</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600</v>
      </c>
      <c r="AO51" s="1309"/>
      <c r="AP51" s="1309"/>
      <c r="AQ51" s="1309"/>
      <c r="AR51" s="1309"/>
      <c r="AS51" s="1309"/>
      <c r="AT51" s="1309"/>
      <c r="AU51" s="1309"/>
      <c r="AV51" s="1309"/>
      <c r="AW51" s="1309"/>
      <c r="AX51" s="1309"/>
      <c r="AY51" s="1309"/>
      <c r="AZ51" s="1309"/>
      <c r="BA51" s="1309"/>
      <c r="BB51" s="1309" t="s">
        <v>601</v>
      </c>
      <c r="BC51" s="1309"/>
      <c r="BD51" s="1309"/>
      <c r="BE51" s="1309"/>
      <c r="BF51" s="1309"/>
      <c r="BG51" s="1309"/>
      <c r="BH51" s="1309"/>
      <c r="BI51" s="1309"/>
      <c r="BJ51" s="1309"/>
      <c r="BK51" s="1309"/>
      <c r="BL51" s="1309"/>
      <c r="BM51" s="1309"/>
      <c r="BN51" s="1309"/>
      <c r="BO51" s="1309"/>
      <c r="BP51" s="1310"/>
      <c r="BQ51" s="1310"/>
      <c r="BR51" s="1310"/>
      <c r="BS51" s="1310"/>
      <c r="BT51" s="1310"/>
      <c r="BU51" s="1310"/>
      <c r="BV51" s="1310"/>
      <c r="BW51" s="1310"/>
      <c r="BX51" s="1310"/>
      <c r="BY51" s="1310"/>
      <c r="BZ51" s="1310"/>
      <c r="CA51" s="1310"/>
      <c r="CB51" s="1310"/>
      <c r="CC51" s="1310"/>
      <c r="CD51" s="1310"/>
      <c r="CE51" s="1310"/>
      <c r="CF51" s="1310"/>
      <c r="CG51" s="1310"/>
      <c r="CH51" s="1310"/>
      <c r="CI51" s="1310"/>
      <c r="CJ51" s="1310"/>
      <c r="CK51" s="1310"/>
      <c r="CL51" s="1310"/>
      <c r="CM51" s="1310"/>
      <c r="CN51" s="1310"/>
      <c r="CO51" s="1310"/>
      <c r="CP51" s="1310"/>
      <c r="CQ51" s="1310"/>
      <c r="CR51" s="1310"/>
      <c r="CS51" s="1310"/>
      <c r="CT51" s="1310"/>
      <c r="CU51" s="1310"/>
      <c r="CV51" s="1310"/>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602</v>
      </c>
      <c r="BC53" s="1309"/>
      <c r="BD53" s="1309"/>
      <c r="BE53" s="1309"/>
      <c r="BF53" s="1309"/>
      <c r="BG53" s="1309"/>
      <c r="BH53" s="1309"/>
      <c r="BI53" s="1309"/>
      <c r="BJ53" s="1309"/>
      <c r="BK53" s="1309"/>
      <c r="BL53" s="1309"/>
      <c r="BM53" s="1309"/>
      <c r="BN53" s="1309"/>
      <c r="BO53" s="1309"/>
      <c r="BP53" s="1310">
        <v>51.7</v>
      </c>
      <c r="BQ53" s="1310"/>
      <c r="BR53" s="1310"/>
      <c r="BS53" s="1310"/>
      <c r="BT53" s="1310"/>
      <c r="BU53" s="1310"/>
      <c r="BV53" s="1310"/>
      <c r="BW53" s="1310"/>
      <c r="BX53" s="1310">
        <v>65.900000000000006</v>
      </c>
      <c r="BY53" s="1310"/>
      <c r="BZ53" s="1310"/>
      <c r="CA53" s="1310"/>
      <c r="CB53" s="1310"/>
      <c r="CC53" s="1310"/>
      <c r="CD53" s="1310"/>
      <c r="CE53" s="1310"/>
      <c r="CF53" s="1310">
        <v>66.900000000000006</v>
      </c>
      <c r="CG53" s="1310"/>
      <c r="CH53" s="1310"/>
      <c r="CI53" s="1310"/>
      <c r="CJ53" s="1310"/>
      <c r="CK53" s="1310"/>
      <c r="CL53" s="1310"/>
      <c r="CM53" s="1310"/>
      <c r="CN53" s="1310">
        <v>68</v>
      </c>
      <c r="CO53" s="1310"/>
      <c r="CP53" s="1310"/>
      <c r="CQ53" s="1310"/>
      <c r="CR53" s="1310"/>
      <c r="CS53" s="1310"/>
      <c r="CT53" s="1310"/>
      <c r="CU53" s="1310"/>
      <c r="CV53" s="1310">
        <v>69.2</v>
      </c>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603</v>
      </c>
      <c r="AO55" s="1305"/>
      <c r="AP55" s="1305"/>
      <c r="AQ55" s="1305"/>
      <c r="AR55" s="1305"/>
      <c r="AS55" s="1305"/>
      <c r="AT55" s="1305"/>
      <c r="AU55" s="1305"/>
      <c r="AV55" s="1305"/>
      <c r="AW55" s="1305"/>
      <c r="AX55" s="1305"/>
      <c r="AY55" s="1305"/>
      <c r="AZ55" s="1305"/>
      <c r="BA55" s="1305"/>
      <c r="BB55" s="1309" t="s">
        <v>601</v>
      </c>
      <c r="BC55" s="1309"/>
      <c r="BD55" s="1309"/>
      <c r="BE55" s="1309"/>
      <c r="BF55" s="1309"/>
      <c r="BG55" s="1309"/>
      <c r="BH55" s="1309"/>
      <c r="BI55" s="1309"/>
      <c r="BJ55" s="1309"/>
      <c r="BK55" s="1309"/>
      <c r="BL55" s="1309"/>
      <c r="BM55" s="1309"/>
      <c r="BN55" s="1309"/>
      <c r="BO55" s="1309"/>
      <c r="BP55" s="1310">
        <v>0</v>
      </c>
      <c r="BQ55" s="1310"/>
      <c r="BR55" s="1310"/>
      <c r="BS55" s="1310"/>
      <c r="BT55" s="1310"/>
      <c r="BU55" s="1310"/>
      <c r="BV55" s="1310"/>
      <c r="BW55" s="1310"/>
      <c r="BX55" s="1310">
        <v>0</v>
      </c>
      <c r="BY55" s="1310"/>
      <c r="BZ55" s="1310"/>
      <c r="CA55" s="1310"/>
      <c r="CB55" s="1310"/>
      <c r="CC55" s="1310"/>
      <c r="CD55" s="1310"/>
      <c r="CE55" s="1310"/>
      <c r="CF55" s="1310">
        <v>0</v>
      </c>
      <c r="CG55" s="1310"/>
      <c r="CH55" s="1310"/>
      <c r="CI55" s="1310"/>
      <c r="CJ55" s="1310"/>
      <c r="CK55" s="1310"/>
      <c r="CL55" s="1310"/>
      <c r="CM55" s="1310"/>
      <c r="CN55" s="1310">
        <v>0</v>
      </c>
      <c r="CO55" s="1310"/>
      <c r="CP55" s="1310"/>
      <c r="CQ55" s="1310"/>
      <c r="CR55" s="1310"/>
      <c r="CS55" s="1310"/>
      <c r="CT55" s="1310"/>
      <c r="CU55" s="1310"/>
      <c r="CV55" s="1310">
        <v>0</v>
      </c>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602</v>
      </c>
      <c r="BC57" s="1309"/>
      <c r="BD57" s="1309"/>
      <c r="BE57" s="1309"/>
      <c r="BF57" s="1309"/>
      <c r="BG57" s="1309"/>
      <c r="BH57" s="1309"/>
      <c r="BI57" s="1309"/>
      <c r="BJ57" s="1309"/>
      <c r="BK57" s="1309"/>
      <c r="BL57" s="1309"/>
      <c r="BM57" s="1309"/>
      <c r="BN57" s="1309"/>
      <c r="BO57" s="1309"/>
      <c r="BP57" s="1310">
        <v>55.8</v>
      </c>
      <c r="BQ57" s="1310"/>
      <c r="BR57" s="1310"/>
      <c r="BS57" s="1310"/>
      <c r="BT57" s="1310"/>
      <c r="BU57" s="1310"/>
      <c r="BV57" s="1310"/>
      <c r="BW57" s="1310"/>
      <c r="BX57" s="1310">
        <v>56.3</v>
      </c>
      <c r="BY57" s="1310"/>
      <c r="BZ57" s="1310"/>
      <c r="CA57" s="1310"/>
      <c r="CB57" s="1310"/>
      <c r="CC57" s="1310"/>
      <c r="CD57" s="1310"/>
      <c r="CE57" s="1310"/>
      <c r="CF57" s="1310">
        <v>57.6</v>
      </c>
      <c r="CG57" s="1310"/>
      <c r="CH57" s="1310"/>
      <c r="CI57" s="1310"/>
      <c r="CJ57" s="1310"/>
      <c r="CK57" s="1310"/>
      <c r="CL57" s="1310"/>
      <c r="CM57" s="1310"/>
      <c r="CN57" s="1310">
        <v>58.8</v>
      </c>
      <c r="CO57" s="1310"/>
      <c r="CP57" s="1310"/>
      <c r="CQ57" s="1310"/>
      <c r="CR57" s="1310"/>
      <c r="CS57" s="1310"/>
      <c r="CT57" s="1310"/>
      <c r="CU57" s="1310"/>
      <c r="CV57" s="1310">
        <v>59.5</v>
      </c>
      <c r="CW57" s="1310"/>
      <c r="CX57" s="1310"/>
      <c r="CY57" s="1310"/>
      <c r="CZ57" s="1310"/>
      <c r="DA57" s="1310"/>
      <c r="DB57" s="1310"/>
      <c r="DC57" s="1310"/>
      <c r="DD57" s="1313"/>
      <c r="DE57" s="1311"/>
    </row>
    <row r="58" spans="1:109" s="1288" customFormat="1" x14ac:dyDescent="0.15">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x14ac:dyDescent="0.15">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x14ac:dyDescent="0.15">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x14ac:dyDescent="0.15">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19" t="s">
        <v>604</v>
      </c>
    </row>
    <row r="64" spans="1:109" x14ac:dyDescent="0.15">
      <c r="B64" s="1280"/>
      <c r="G64" s="1287"/>
      <c r="I64" s="1320"/>
      <c r="J64" s="1320"/>
      <c r="K64" s="1320"/>
      <c r="L64" s="1320"/>
      <c r="M64" s="1320"/>
      <c r="N64" s="1321"/>
      <c r="AM64" s="1287"/>
      <c r="AN64" s="1287" t="s">
        <v>597</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605</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5"/>
      <c r="I71" s="1326"/>
      <c r="J71" s="1323"/>
      <c r="K71" s="1323"/>
      <c r="L71" s="1324"/>
      <c r="M71" s="1323"/>
      <c r="N71" s="1324"/>
      <c r="AM71" s="1325"/>
      <c r="AN71" s="1273" t="s">
        <v>599</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563</v>
      </c>
      <c r="BQ72" s="1305"/>
      <c r="BR72" s="1305"/>
      <c r="BS72" s="1305"/>
      <c r="BT72" s="1305"/>
      <c r="BU72" s="1305"/>
      <c r="BV72" s="1305"/>
      <c r="BW72" s="1305"/>
      <c r="BX72" s="1305" t="s">
        <v>564</v>
      </c>
      <c r="BY72" s="1305"/>
      <c r="BZ72" s="1305"/>
      <c r="CA72" s="1305"/>
      <c r="CB72" s="1305"/>
      <c r="CC72" s="1305"/>
      <c r="CD72" s="1305"/>
      <c r="CE72" s="1305"/>
      <c r="CF72" s="1305" t="s">
        <v>565</v>
      </c>
      <c r="CG72" s="1305"/>
      <c r="CH72" s="1305"/>
      <c r="CI72" s="1305"/>
      <c r="CJ72" s="1305"/>
      <c r="CK72" s="1305"/>
      <c r="CL72" s="1305"/>
      <c r="CM72" s="1305"/>
      <c r="CN72" s="1305" t="s">
        <v>566</v>
      </c>
      <c r="CO72" s="1305"/>
      <c r="CP72" s="1305"/>
      <c r="CQ72" s="1305"/>
      <c r="CR72" s="1305"/>
      <c r="CS72" s="1305"/>
      <c r="CT72" s="1305"/>
      <c r="CU72" s="1305"/>
      <c r="CV72" s="1305" t="s">
        <v>567</v>
      </c>
      <c r="CW72" s="1305"/>
      <c r="CX72" s="1305"/>
      <c r="CY72" s="1305"/>
      <c r="CZ72" s="1305"/>
      <c r="DA72" s="1305"/>
      <c r="DB72" s="1305"/>
      <c r="DC72" s="1305"/>
    </row>
    <row r="73" spans="2:107" x14ac:dyDescent="0.15">
      <c r="B73" s="1280"/>
      <c r="G73" s="1306"/>
      <c r="H73" s="1306"/>
      <c r="I73" s="1306"/>
      <c r="J73" s="1306"/>
      <c r="K73" s="1327"/>
      <c r="L73" s="1327"/>
      <c r="M73" s="1327"/>
      <c r="N73" s="1327"/>
      <c r="AM73" s="1298"/>
      <c r="AN73" s="1309" t="s">
        <v>600</v>
      </c>
      <c r="AO73" s="1309"/>
      <c r="AP73" s="1309"/>
      <c r="AQ73" s="1309"/>
      <c r="AR73" s="1309"/>
      <c r="AS73" s="1309"/>
      <c r="AT73" s="1309"/>
      <c r="AU73" s="1309"/>
      <c r="AV73" s="1309"/>
      <c r="AW73" s="1309"/>
      <c r="AX73" s="1309"/>
      <c r="AY73" s="1309"/>
      <c r="AZ73" s="1309"/>
      <c r="BA73" s="1309"/>
      <c r="BB73" s="1309" t="s">
        <v>601</v>
      </c>
      <c r="BC73" s="1309"/>
      <c r="BD73" s="1309"/>
      <c r="BE73" s="1309"/>
      <c r="BF73" s="1309"/>
      <c r="BG73" s="1309"/>
      <c r="BH73" s="1309"/>
      <c r="BI73" s="1309"/>
      <c r="BJ73" s="1309"/>
      <c r="BK73" s="1309"/>
      <c r="BL73" s="1309"/>
      <c r="BM73" s="1309"/>
      <c r="BN73" s="1309"/>
      <c r="BO73" s="1309"/>
      <c r="BP73" s="1310"/>
      <c r="BQ73" s="1310"/>
      <c r="BR73" s="1310"/>
      <c r="BS73" s="1310"/>
      <c r="BT73" s="1310"/>
      <c r="BU73" s="1310"/>
      <c r="BV73" s="1310"/>
      <c r="BW73" s="1310"/>
      <c r="BX73" s="1310"/>
      <c r="BY73" s="1310"/>
      <c r="BZ73" s="1310"/>
      <c r="CA73" s="1310"/>
      <c r="CB73" s="1310"/>
      <c r="CC73" s="1310"/>
      <c r="CD73" s="1310"/>
      <c r="CE73" s="1310"/>
      <c r="CF73" s="1310"/>
      <c r="CG73" s="1310"/>
      <c r="CH73" s="1310"/>
      <c r="CI73" s="1310"/>
      <c r="CJ73" s="1310"/>
      <c r="CK73" s="1310"/>
      <c r="CL73" s="1310"/>
      <c r="CM73" s="1310"/>
      <c r="CN73" s="1310"/>
      <c r="CO73" s="1310"/>
      <c r="CP73" s="1310"/>
      <c r="CQ73" s="1310"/>
      <c r="CR73" s="1310"/>
      <c r="CS73" s="1310"/>
      <c r="CT73" s="1310"/>
      <c r="CU73" s="1310"/>
      <c r="CV73" s="1310"/>
      <c r="CW73" s="1310"/>
      <c r="CX73" s="1310"/>
      <c r="CY73" s="1310"/>
      <c r="CZ73" s="1310"/>
      <c r="DA73" s="1310"/>
      <c r="DB73" s="1310"/>
      <c r="DC73" s="1310"/>
    </row>
    <row r="74" spans="2:107" x14ac:dyDescent="0.15">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606</v>
      </c>
      <c r="BC75" s="1309"/>
      <c r="BD75" s="1309"/>
      <c r="BE75" s="1309"/>
      <c r="BF75" s="1309"/>
      <c r="BG75" s="1309"/>
      <c r="BH75" s="1309"/>
      <c r="BI75" s="1309"/>
      <c r="BJ75" s="1309"/>
      <c r="BK75" s="1309"/>
      <c r="BL75" s="1309"/>
      <c r="BM75" s="1309"/>
      <c r="BN75" s="1309"/>
      <c r="BO75" s="1309"/>
      <c r="BP75" s="1310">
        <v>6.7</v>
      </c>
      <c r="BQ75" s="1310"/>
      <c r="BR75" s="1310"/>
      <c r="BS75" s="1310"/>
      <c r="BT75" s="1310"/>
      <c r="BU75" s="1310"/>
      <c r="BV75" s="1310"/>
      <c r="BW75" s="1310"/>
      <c r="BX75" s="1310">
        <v>6.8</v>
      </c>
      <c r="BY75" s="1310"/>
      <c r="BZ75" s="1310"/>
      <c r="CA75" s="1310"/>
      <c r="CB75" s="1310"/>
      <c r="CC75" s="1310"/>
      <c r="CD75" s="1310"/>
      <c r="CE75" s="1310"/>
      <c r="CF75" s="1310">
        <v>6.9</v>
      </c>
      <c r="CG75" s="1310"/>
      <c r="CH75" s="1310"/>
      <c r="CI75" s="1310"/>
      <c r="CJ75" s="1310"/>
      <c r="CK75" s="1310"/>
      <c r="CL75" s="1310"/>
      <c r="CM75" s="1310"/>
      <c r="CN75" s="1310">
        <v>7</v>
      </c>
      <c r="CO75" s="1310"/>
      <c r="CP75" s="1310"/>
      <c r="CQ75" s="1310"/>
      <c r="CR75" s="1310"/>
      <c r="CS75" s="1310"/>
      <c r="CT75" s="1310"/>
      <c r="CU75" s="1310"/>
      <c r="CV75" s="1310">
        <v>7.1</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7"/>
      <c r="L77" s="1327"/>
      <c r="M77" s="1327"/>
      <c r="N77" s="1327"/>
      <c r="AN77" s="1305" t="s">
        <v>603</v>
      </c>
      <c r="AO77" s="1305"/>
      <c r="AP77" s="1305"/>
      <c r="AQ77" s="1305"/>
      <c r="AR77" s="1305"/>
      <c r="AS77" s="1305"/>
      <c r="AT77" s="1305"/>
      <c r="AU77" s="1305"/>
      <c r="AV77" s="1305"/>
      <c r="AW77" s="1305"/>
      <c r="AX77" s="1305"/>
      <c r="AY77" s="1305"/>
      <c r="AZ77" s="1305"/>
      <c r="BA77" s="1305"/>
      <c r="BB77" s="1309" t="s">
        <v>601</v>
      </c>
      <c r="BC77" s="1309"/>
      <c r="BD77" s="1309"/>
      <c r="BE77" s="1309"/>
      <c r="BF77" s="1309"/>
      <c r="BG77" s="1309"/>
      <c r="BH77" s="1309"/>
      <c r="BI77" s="1309"/>
      <c r="BJ77" s="1309"/>
      <c r="BK77" s="1309"/>
      <c r="BL77" s="1309"/>
      <c r="BM77" s="1309"/>
      <c r="BN77" s="1309"/>
      <c r="BO77" s="1309"/>
      <c r="BP77" s="1310">
        <v>0</v>
      </c>
      <c r="BQ77" s="1310"/>
      <c r="BR77" s="1310"/>
      <c r="BS77" s="1310"/>
      <c r="BT77" s="1310"/>
      <c r="BU77" s="1310"/>
      <c r="BV77" s="1310"/>
      <c r="BW77" s="1310"/>
      <c r="BX77" s="1310">
        <v>0</v>
      </c>
      <c r="BY77" s="1310"/>
      <c r="BZ77" s="1310"/>
      <c r="CA77" s="1310"/>
      <c r="CB77" s="1310"/>
      <c r="CC77" s="1310"/>
      <c r="CD77" s="1310"/>
      <c r="CE77" s="1310"/>
      <c r="CF77" s="1310">
        <v>0</v>
      </c>
      <c r="CG77" s="1310"/>
      <c r="CH77" s="1310"/>
      <c r="CI77" s="1310"/>
      <c r="CJ77" s="1310"/>
      <c r="CK77" s="1310"/>
      <c r="CL77" s="1310"/>
      <c r="CM77" s="1310"/>
      <c r="CN77" s="1310">
        <v>0</v>
      </c>
      <c r="CO77" s="1310"/>
      <c r="CP77" s="1310"/>
      <c r="CQ77" s="1310"/>
      <c r="CR77" s="1310"/>
      <c r="CS77" s="1310"/>
      <c r="CT77" s="1310"/>
      <c r="CU77" s="1310"/>
      <c r="CV77" s="1310">
        <v>0</v>
      </c>
      <c r="CW77" s="1310"/>
      <c r="CX77" s="1310"/>
      <c r="CY77" s="1310"/>
      <c r="CZ77" s="1310"/>
      <c r="DA77" s="1310"/>
      <c r="DB77" s="1310"/>
      <c r="DC77" s="1310"/>
    </row>
    <row r="78" spans="2:107" x14ac:dyDescent="0.15">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606</v>
      </c>
      <c r="BC79" s="1309"/>
      <c r="BD79" s="1309"/>
      <c r="BE79" s="1309"/>
      <c r="BF79" s="1309"/>
      <c r="BG79" s="1309"/>
      <c r="BH79" s="1309"/>
      <c r="BI79" s="1309"/>
      <c r="BJ79" s="1309"/>
      <c r="BK79" s="1309"/>
      <c r="BL79" s="1309"/>
      <c r="BM79" s="1309"/>
      <c r="BN79" s="1309"/>
      <c r="BO79" s="1309"/>
      <c r="BP79" s="1310">
        <v>7.2</v>
      </c>
      <c r="BQ79" s="1310"/>
      <c r="BR79" s="1310"/>
      <c r="BS79" s="1310"/>
      <c r="BT79" s="1310"/>
      <c r="BU79" s="1310"/>
      <c r="BV79" s="1310"/>
      <c r="BW79" s="1310"/>
      <c r="BX79" s="1310">
        <v>7.4</v>
      </c>
      <c r="BY79" s="1310"/>
      <c r="BZ79" s="1310"/>
      <c r="CA79" s="1310"/>
      <c r="CB79" s="1310"/>
      <c r="CC79" s="1310"/>
      <c r="CD79" s="1310"/>
      <c r="CE79" s="1310"/>
      <c r="CF79" s="1310">
        <v>7.1</v>
      </c>
      <c r="CG79" s="1310"/>
      <c r="CH79" s="1310"/>
      <c r="CI79" s="1310"/>
      <c r="CJ79" s="1310"/>
      <c r="CK79" s="1310"/>
      <c r="CL79" s="1310"/>
      <c r="CM79" s="1310"/>
      <c r="CN79" s="1310">
        <v>7.1</v>
      </c>
      <c r="CO79" s="1310"/>
      <c r="CP79" s="1310"/>
      <c r="CQ79" s="1310"/>
      <c r="CR79" s="1310"/>
      <c r="CS79" s="1310"/>
      <c r="CT79" s="1310"/>
      <c r="CU79" s="1310"/>
      <c r="CV79" s="1310">
        <v>7.3</v>
      </c>
      <c r="CW79" s="1310"/>
      <c r="CX79" s="1310"/>
      <c r="CY79" s="1310"/>
      <c r="CZ79" s="1310"/>
      <c r="DA79" s="1310"/>
      <c r="DB79" s="1310"/>
      <c r="DC79" s="1310"/>
    </row>
    <row r="80" spans="2:107" x14ac:dyDescent="0.15">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0"/>
      <c r="AQ87" s="1330"/>
      <c r="BC87" s="1330"/>
      <c r="BO87" s="1330"/>
      <c r="CA87" s="1330"/>
      <c r="CM87" s="1330"/>
      <c r="CY87" s="133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aW4xQ2RA6JBbRa8+fUfNGskBZJMc+2f0jVG5Q/yt3o7nhUINqzAtLWqNOjdMfinice/hILbkmjFoXUCQDvo0MQ==" saltValue="A0XqGzsvQCHJBsJ6BJM/sg=="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5" zoomScale="70" zoomScaleNormal="70" zoomScaleSheetLayoutView="70"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509</v>
      </c>
    </row>
  </sheetData>
  <sheetProtection algorithmName="SHA-512" hashValue="VNOwU/rjyqngAl5a7RSsH7tCMH+akTZiYEm/hGBgCzG/Q8hedYqQRGPx0dfMq1NjFwaW+sxCT9acnhgWFuYXJw==" saltValue="hnTPlYY7NC1Pws64RRprp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22" zoomScale="70" zoomScaleNormal="70" zoomScaleSheetLayoutView="55"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509</v>
      </c>
    </row>
  </sheetData>
  <sheetProtection algorithmName="SHA-512" hashValue="uns8PT+3Z12rpjL78puy3kbphxyMkvQm5u0NHsS8mvxv/L7uvIBglkDR3AJhL9sYDkJpcvHTpFFlxFUNxGl5xQ==" saltValue="8Vr1yMSvxbYCkJxJSt6Xi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560</v>
      </c>
      <c r="G2" s="157"/>
      <c r="H2" s="158"/>
    </row>
    <row r="3" spans="1:8" x14ac:dyDescent="0.15">
      <c r="A3" s="154" t="s">
        <v>553</v>
      </c>
      <c r="B3" s="159"/>
      <c r="C3" s="160"/>
      <c r="D3" s="161">
        <v>992618</v>
      </c>
      <c r="E3" s="162"/>
      <c r="F3" s="163">
        <v>245039</v>
      </c>
      <c r="G3" s="164"/>
      <c r="H3" s="165"/>
    </row>
    <row r="4" spans="1:8" x14ac:dyDescent="0.15">
      <c r="A4" s="166"/>
      <c r="B4" s="167"/>
      <c r="C4" s="168"/>
      <c r="D4" s="169">
        <v>212039</v>
      </c>
      <c r="E4" s="170"/>
      <c r="F4" s="171">
        <v>108922</v>
      </c>
      <c r="G4" s="172"/>
      <c r="H4" s="173"/>
    </row>
    <row r="5" spans="1:8" x14ac:dyDescent="0.15">
      <c r="A5" s="154" t="s">
        <v>555</v>
      </c>
      <c r="B5" s="159"/>
      <c r="C5" s="160"/>
      <c r="D5" s="161">
        <v>304345</v>
      </c>
      <c r="E5" s="162"/>
      <c r="F5" s="163">
        <v>291945</v>
      </c>
      <c r="G5" s="164"/>
      <c r="H5" s="165"/>
    </row>
    <row r="6" spans="1:8" x14ac:dyDescent="0.15">
      <c r="A6" s="166"/>
      <c r="B6" s="167"/>
      <c r="C6" s="168"/>
      <c r="D6" s="169">
        <v>210994</v>
      </c>
      <c r="E6" s="170"/>
      <c r="F6" s="171">
        <v>127651</v>
      </c>
      <c r="G6" s="172"/>
      <c r="H6" s="173"/>
    </row>
    <row r="7" spans="1:8" x14ac:dyDescent="0.15">
      <c r="A7" s="154" t="s">
        <v>556</v>
      </c>
      <c r="B7" s="159"/>
      <c r="C7" s="160"/>
      <c r="D7" s="161">
        <v>192899</v>
      </c>
      <c r="E7" s="162"/>
      <c r="F7" s="163">
        <v>291173</v>
      </c>
      <c r="G7" s="164"/>
      <c r="H7" s="165"/>
    </row>
    <row r="8" spans="1:8" x14ac:dyDescent="0.15">
      <c r="A8" s="166"/>
      <c r="B8" s="167"/>
      <c r="C8" s="168"/>
      <c r="D8" s="169">
        <v>138139</v>
      </c>
      <c r="E8" s="170"/>
      <c r="F8" s="171">
        <v>119071</v>
      </c>
      <c r="G8" s="172"/>
      <c r="H8" s="173"/>
    </row>
    <row r="9" spans="1:8" x14ac:dyDescent="0.15">
      <c r="A9" s="154" t="s">
        <v>557</v>
      </c>
      <c r="B9" s="159"/>
      <c r="C9" s="160"/>
      <c r="D9" s="161">
        <v>269092</v>
      </c>
      <c r="E9" s="162"/>
      <c r="F9" s="163">
        <v>271581</v>
      </c>
      <c r="G9" s="164"/>
      <c r="H9" s="165"/>
    </row>
    <row r="10" spans="1:8" x14ac:dyDescent="0.15">
      <c r="A10" s="166"/>
      <c r="B10" s="167"/>
      <c r="C10" s="168"/>
      <c r="D10" s="169">
        <v>209607</v>
      </c>
      <c r="E10" s="170"/>
      <c r="F10" s="171">
        <v>117844</v>
      </c>
      <c r="G10" s="172"/>
      <c r="H10" s="173"/>
    </row>
    <row r="11" spans="1:8" x14ac:dyDescent="0.15">
      <c r="A11" s="154" t="s">
        <v>558</v>
      </c>
      <c r="B11" s="159"/>
      <c r="C11" s="160"/>
      <c r="D11" s="161">
        <v>252962</v>
      </c>
      <c r="E11" s="162"/>
      <c r="F11" s="163">
        <v>268375</v>
      </c>
      <c r="G11" s="164"/>
      <c r="H11" s="165"/>
    </row>
    <row r="12" spans="1:8" x14ac:dyDescent="0.15">
      <c r="A12" s="166"/>
      <c r="B12" s="167"/>
      <c r="C12" s="174"/>
      <c r="D12" s="169">
        <v>119947</v>
      </c>
      <c r="E12" s="170"/>
      <c r="F12" s="171">
        <v>119602</v>
      </c>
      <c r="G12" s="172"/>
      <c r="H12" s="173"/>
    </row>
    <row r="13" spans="1:8" x14ac:dyDescent="0.15">
      <c r="A13" s="154"/>
      <c r="B13" s="159"/>
      <c r="C13" s="175"/>
      <c r="D13" s="176">
        <v>402383</v>
      </c>
      <c r="E13" s="177"/>
      <c r="F13" s="178">
        <v>273623</v>
      </c>
      <c r="G13" s="179"/>
      <c r="H13" s="165"/>
    </row>
    <row r="14" spans="1:8" x14ac:dyDescent="0.15">
      <c r="A14" s="166"/>
      <c r="B14" s="167"/>
      <c r="C14" s="168"/>
      <c r="D14" s="169">
        <v>178145</v>
      </c>
      <c r="E14" s="170"/>
      <c r="F14" s="171">
        <v>118618</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15.29</v>
      </c>
      <c r="C19" s="180">
        <f>ROUND(VALUE(SUBSTITUTE(実質収支比率等に係る経年分析!G$48,"▲","-")),2)</f>
        <v>10.15</v>
      </c>
      <c r="D19" s="180">
        <f>ROUND(VALUE(SUBSTITUTE(実質収支比率等に係る経年分析!H$48,"▲","-")),2)</f>
        <v>11.01</v>
      </c>
      <c r="E19" s="180">
        <f>ROUND(VALUE(SUBSTITUTE(実質収支比率等に係る経年分析!I$48,"▲","-")),2)</f>
        <v>6.72</v>
      </c>
      <c r="F19" s="180">
        <f>ROUND(VALUE(SUBSTITUTE(実質収支比率等に係る経年分析!J$48,"▲","-")),2)</f>
        <v>3.98</v>
      </c>
    </row>
    <row r="20" spans="1:11" x14ac:dyDescent="0.15">
      <c r="A20" s="180" t="s">
        <v>54</v>
      </c>
      <c r="B20" s="180">
        <f>ROUND(VALUE(SUBSTITUTE(実質収支比率等に係る経年分析!F$47,"▲","-")),2)</f>
        <v>23.67</v>
      </c>
      <c r="C20" s="180">
        <f>ROUND(VALUE(SUBSTITUTE(実質収支比率等に係る経年分析!G$47,"▲","-")),2)</f>
        <v>29.56</v>
      </c>
      <c r="D20" s="180">
        <f>ROUND(VALUE(SUBSTITUTE(実質収支比率等に係る経年分析!H$47,"▲","-")),2)</f>
        <v>31.04</v>
      </c>
      <c r="E20" s="180">
        <f>ROUND(VALUE(SUBSTITUTE(実質収支比率等に係る経年分析!I$47,"▲","-")),2)</f>
        <v>26.17</v>
      </c>
      <c r="F20" s="180">
        <f>ROUND(VALUE(SUBSTITUTE(実質収支比率等に係る経年分析!J$47,"▲","-")),2)</f>
        <v>26.78</v>
      </c>
    </row>
    <row r="21" spans="1:11" x14ac:dyDescent="0.15">
      <c r="A21" s="180" t="s">
        <v>55</v>
      </c>
      <c r="B21" s="180">
        <f>IF(ISNUMBER(VALUE(SUBSTITUTE(実質収支比率等に係る経年分析!F$49,"▲","-"))),ROUND(VALUE(SUBSTITUTE(実質収支比率等に係る経年分析!F$49,"▲","-")),2),NA())</f>
        <v>13.72</v>
      </c>
      <c r="C21" s="180">
        <f>IF(ISNUMBER(VALUE(SUBSTITUTE(実質収支比率等に係る経年分析!G$49,"▲","-"))),ROUND(VALUE(SUBSTITUTE(実質収支比率等に係る経年分析!G$49,"▲","-")),2),NA())</f>
        <v>-11.22</v>
      </c>
      <c r="D21" s="180">
        <f>IF(ISNUMBER(VALUE(SUBSTITUTE(実質収支比率等に係る経年分析!H$49,"▲","-"))),ROUND(VALUE(SUBSTITUTE(実質収支比率等に係る経年分析!H$49,"▲","-")),2),NA())</f>
        <v>0.37</v>
      </c>
      <c r="E21" s="180">
        <f>IF(ISNUMBER(VALUE(SUBSTITUTE(実質収支比率等に係る経年分析!I$49,"▲","-"))),ROUND(VALUE(SUBSTITUTE(実質収支比率等に係る経年分析!I$49,"▲","-")),2),NA())</f>
        <v>-19.98</v>
      </c>
      <c r="F21" s="180">
        <f>IF(ISNUMBER(VALUE(SUBSTITUTE(実質収支比率等に係る経年分析!J$49,"▲","-"))),ROUND(VALUE(SUBSTITUTE(実質収支比率等に係る経年分析!J$49,"▲","-")),2),NA())</f>
        <v>-7.58</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x14ac:dyDescent="0.15">
      <c r="A32" s="181" t="str">
        <f>IF(連結実質赤字比率に係る赤字・黒字の構成分析!C$38="",NA(),連結実質赤字比率に係る赤字・黒字の構成分析!C$38)</f>
        <v>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v>
      </c>
    </row>
    <row r="33" spans="1:16" x14ac:dyDescent="0.15">
      <c r="A33" s="181" t="str">
        <f>IF(連結実質赤字比率に係る赤字・黒字の構成分析!C$37="",NA(),連結実質赤字比率に係る赤字・黒字の構成分析!C$37)</f>
        <v>簡易水道事業特別会計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v>
      </c>
    </row>
    <row r="34" spans="1:16" x14ac:dyDescent="0.15">
      <c r="A34" s="181" t="str">
        <f>IF(連結実質赤字比率に係る赤字・黒字の構成分析!C$36="",NA(),連結実質赤字比率に係る赤字・黒字の構成分析!C$36)</f>
        <v>国民健康保険診療所特別会計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0.01</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0.01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v>
      </c>
    </row>
    <row r="35" spans="1:16" x14ac:dyDescent="0.15">
      <c r="A35" s="181" t="str">
        <f>IF(連結実質赤字比率に係る赤字・黒字の構成分析!C$35="",NA(),連結実質赤字比率に係る赤字・黒字の構成分析!C$35)</f>
        <v>国民健康保険事業特別会計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0.01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0</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0</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0.31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0.01</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15.29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10.15</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6.71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3.97</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436</v>
      </c>
      <c r="E42" s="182"/>
      <c r="F42" s="182"/>
      <c r="G42" s="182">
        <f>'実質公債費比率（分子）の構造'!L$52</f>
        <v>463</v>
      </c>
      <c r="H42" s="182"/>
      <c r="I42" s="182"/>
      <c r="J42" s="182">
        <f>'実質公債費比率（分子）の構造'!M$52</f>
        <v>415</v>
      </c>
      <c r="K42" s="182"/>
      <c r="L42" s="182"/>
      <c r="M42" s="182">
        <f>'実質公債費比率（分子）の構造'!N$52</f>
        <v>403</v>
      </c>
      <c r="N42" s="182"/>
      <c r="O42" s="182"/>
      <c r="P42" s="182">
        <f>'実質公債費比率（分子）の構造'!O$52</f>
        <v>422</v>
      </c>
    </row>
    <row r="43" spans="1:16" x14ac:dyDescent="0.15">
      <c r="A43" s="182" t="s">
        <v>63</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64</v>
      </c>
      <c r="B44" s="182">
        <f>'実質公債費比率（分子）の構造'!K$50</f>
        <v>7</v>
      </c>
      <c r="C44" s="182"/>
      <c r="D44" s="182"/>
      <c r="E44" s="182">
        <f>'実質公債費比率（分子）の構造'!L$50</f>
        <v>6</v>
      </c>
      <c r="F44" s="182"/>
      <c r="G44" s="182"/>
      <c r="H44" s="182">
        <f>'実質公債費比率（分子）の構造'!M$50</f>
        <v>6</v>
      </c>
      <c r="I44" s="182"/>
      <c r="J44" s="182"/>
      <c r="K44" s="182">
        <f>'実質公債費比率（分子）の構造'!N$50</f>
        <v>6</v>
      </c>
      <c r="L44" s="182"/>
      <c r="M44" s="182"/>
      <c r="N44" s="182">
        <f>'実質公債費比率（分子）の構造'!O$50</f>
        <v>6</v>
      </c>
      <c r="O44" s="182"/>
      <c r="P44" s="182"/>
    </row>
    <row r="45" spans="1:16" x14ac:dyDescent="0.15">
      <c r="A45" s="182" t="s">
        <v>65</v>
      </c>
      <c r="B45" s="182">
        <f>'実質公債費比率（分子）の構造'!K$49</f>
        <v>5</v>
      </c>
      <c r="C45" s="182"/>
      <c r="D45" s="182"/>
      <c r="E45" s="182">
        <f>'実質公債費比率（分子）の構造'!L$49</f>
        <v>6</v>
      </c>
      <c r="F45" s="182"/>
      <c r="G45" s="182"/>
      <c r="H45" s="182">
        <f>'実質公債費比率（分子）の構造'!M$49</f>
        <v>7</v>
      </c>
      <c r="I45" s="182"/>
      <c r="J45" s="182"/>
      <c r="K45" s="182">
        <f>'実質公債費比率（分子）の構造'!N$49</f>
        <v>7</v>
      </c>
      <c r="L45" s="182"/>
      <c r="M45" s="182"/>
      <c r="N45" s="182">
        <f>'実質公債費比率（分子）の構造'!O$49</f>
        <v>7</v>
      </c>
      <c r="O45" s="182"/>
      <c r="P45" s="182"/>
    </row>
    <row r="46" spans="1:16" x14ac:dyDescent="0.15">
      <c r="A46" s="182" t="s">
        <v>66</v>
      </c>
      <c r="B46" s="182">
        <f>'実質公債費比率（分子）の構造'!K$48</f>
        <v>90</v>
      </c>
      <c r="C46" s="182"/>
      <c r="D46" s="182"/>
      <c r="E46" s="182">
        <f>'実質公債費比率（分子）の構造'!L$48</f>
        <v>88</v>
      </c>
      <c r="F46" s="182"/>
      <c r="G46" s="182"/>
      <c r="H46" s="182">
        <f>'実質公債費比率（分子）の構造'!M$48</f>
        <v>75</v>
      </c>
      <c r="I46" s="182"/>
      <c r="J46" s="182"/>
      <c r="K46" s="182">
        <f>'実質公債費比率（分子）の構造'!N$48</f>
        <v>71</v>
      </c>
      <c r="L46" s="182"/>
      <c r="M46" s="182"/>
      <c r="N46" s="182">
        <f>'実質公債費比率（分子）の構造'!O$48</f>
        <v>62</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485</v>
      </c>
      <c r="C49" s="182"/>
      <c r="D49" s="182"/>
      <c r="E49" s="182">
        <f>'実質公債費比率（分子）の構造'!L$45</f>
        <v>536</v>
      </c>
      <c r="F49" s="182"/>
      <c r="G49" s="182"/>
      <c r="H49" s="182">
        <f>'実質公債費比率（分子）の構造'!M$45</f>
        <v>494</v>
      </c>
      <c r="I49" s="182"/>
      <c r="J49" s="182"/>
      <c r="K49" s="182">
        <f>'実質公債費比率（分子）の構造'!N$45</f>
        <v>463</v>
      </c>
      <c r="L49" s="182"/>
      <c r="M49" s="182"/>
      <c r="N49" s="182">
        <f>'実質公債費比率（分子）の構造'!O$45</f>
        <v>512</v>
      </c>
      <c r="O49" s="182"/>
      <c r="P49" s="182"/>
    </row>
    <row r="50" spans="1:16" x14ac:dyDescent="0.15">
      <c r="A50" s="182" t="s">
        <v>70</v>
      </c>
      <c r="B50" s="182" t="e">
        <f>NA()</f>
        <v>#N/A</v>
      </c>
      <c r="C50" s="182">
        <f>IF(ISNUMBER('実質公債費比率（分子）の構造'!K$53),'実質公債費比率（分子）の構造'!K$53,NA())</f>
        <v>151</v>
      </c>
      <c r="D50" s="182" t="e">
        <f>NA()</f>
        <v>#N/A</v>
      </c>
      <c r="E50" s="182" t="e">
        <f>NA()</f>
        <v>#N/A</v>
      </c>
      <c r="F50" s="182">
        <f>IF(ISNUMBER('実質公債費比率（分子）の構造'!L$53),'実質公債費比率（分子）の構造'!L$53,NA())</f>
        <v>173</v>
      </c>
      <c r="G50" s="182" t="e">
        <f>NA()</f>
        <v>#N/A</v>
      </c>
      <c r="H50" s="182" t="e">
        <f>NA()</f>
        <v>#N/A</v>
      </c>
      <c r="I50" s="182">
        <f>IF(ISNUMBER('実質公債費比率（分子）の構造'!M$53),'実質公債費比率（分子）の構造'!M$53,NA())</f>
        <v>167</v>
      </c>
      <c r="J50" s="182" t="e">
        <f>NA()</f>
        <v>#N/A</v>
      </c>
      <c r="K50" s="182" t="e">
        <f>NA()</f>
        <v>#N/A</v>
      </c>
      <c r="L50" s="182">
        <f>IF(ISNUMBER('実質公債費比率（分子）の構造'!N$53),'実質公債費比率（分子）の構造'!N$53,NA())</f>
        <v>144</v>
      </c>
      <c r="M50" s="182" t="e">
        <f>NA()</f>
        <v>#N/A</v>
      </c>
      <c r="N50" s="182" t="e">
        <f>NA()</f>
        <v>#N/A</v>
      </c>
      <c r="O50" s="182">
        <f>IF(ISNUMBER('実質公債費比率（分子）の構造'!O$53),'実質公債費比率（分子）の構造'!O$53,NA())</f>
        <v>165</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3975</v>
      </c>
      <c r="E56" s="181"/>
      <c r="F56" s="181"/>
      <c r="G56" s="181">
        <f>'将来負担比率（分子）の構造'!J$52</f>
        <v>3588</v>
      </c>
      <c r="H56" s="181"/>
      <c r="I56" s="181"/>
      <c r="J56" s="181">
        <f>'将来負担比率（分子）の構造'!K$52</f>
        <v>3629</v>
      </c>
      <c r="K56" s="181"/>
      <c r="L56" s="181"/>
      <c r="M56" s="181">
        <f>'将来負担比率（分子）の構造'!L$52</f>
        <v>3647</v>
      </c>
      <c r="N56" s="181"/>
      <c r="O56" s="181"/>
      <c r="P56" s="181">
        <f>'将来負担比率（分子）の構造'!M$52</f>
        <v>3542</v>
      </c>
    </row>
    <row r="57" spans="1:16" x14ac:dyDescent="0.15">
      <c r="A57" s="181" t="s">
        <v>41</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40</v>
      </c>
      <c r="B58" s="181"/>
      <c r="C58" s="181"/>
      <c r="D58" s="181">
        <f>'将来負担比率（分子）の構造'!I$50</f>
        <v>2021</v>
      </c>
      <c r="E58" s="181"/>
      <c r="F58" s="181"/>
      <c r="G58" s="181">
        <f>'将来負担比率（分子）の構造'!J$50</f>
        <v>2208</v>
      </c>
      <c r="H58" s="181"/>
      <c r="I58" s="181"/>
      <c r="J58" s="181">
        <f>'将来負担比率（分子）の構造'!K$50</f>
        <v>2466</v>
      </c>
      <c r="K58" s="181"/>
      <c r="L58" s="181"/>
      <c r="M58" s="181">
        <f>'将来負担比率（分子）の構造'!L$50</f>
        <v>2773</v>
      </c>
      <c r="N58" s="181"/>
      <c r="O58" s="181"/>
      <c r="P58" s="181">
        <f>'将来負担比率（分子）の構造'!M$50</f>
        <v>2871</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625</v>
      </c>
      <c r="C62" s="181"/>
      <c r="D62" s="181"/>
      <c r="E62" s="181">
        <f>'将来負担比率（分子）の構造'!J$45</f>
        <v>598</v>
      </c>
      <c r="F62" s="181"/>
      <c r="G62" s="181"/>
      <c r="H62" s="181">
        <f>'将来負担比率（分子）の構造'!K$45</f>
        <v>597</v>
      </c>
      <c r="I62" s="181"/>
      <c r="J62" s="181"/>
      <c r="K62" s="181">
        <f>'将来負担比率（分子）の構造'!L$45</f>
        <v>641</v>
      </c>
      <c r="L62" s="181"/>
      <c r="M62" s="181"/>
      <c r="N62" s="181">
        <f>'将来負担比率（分子）の構造'!M$45</f>
        <v>565</v>
      </c>
      <c r="O62" s="181"/>
      <c r="P62" s="181"/>
    </row>
    <row r="63" spans="1:16" x14ac:dyDescent="0.15">
      <c r="A63" s="181" t="s">
        <v>33</v>
      </c>
      <c r="B63" s="181">
        <f>'将来負担比率（分子）の構造'!I$44</f>
        <v>51</v>
      </c>
      <c r="C63" s="181"/>
      <c r="D63" s="181"/>
      <c r="E63" s="181">
        <f>'将来負担比率（分子）の構造'!J$44</f>
        <v>45</v>
      </c>
      <c r="F63" s="181"/>
      <c r="G63" s="181"/>
      <c r="H63" s="181">
        <f>'将来負担比率（分子）の構造'!K$44</f>
        <v>38</v>
      </c>
      <c r="I63" s="181"/>
      <c r="J63" s="181"/>
      <c r="K63" s="181">
        <f>'将来負担比率（分子）の構造'!L$44</f>
        <v>31</v>
      </c>
      <c r="L63" s="181"/>
      <c r="M63" s="181"/>
      <c r="N63" s="181">
        <f>'将来負担比率（分子）の構造'!M$44</f>
        <v>24</v>
      </c>
      <c r="O63" s="181"/>
      <c r="P63" s="181"/>
    </row>
    <row r="64" spans="1:16" x14ac:dyDescent="0.15">
      <c r="A64" s="181" t="s">
        <v>32</v>
      </c>
      <c r="B64" s="181">
        <f>'将来負担比率（分子）の構造'!I$43</f>
        <v>594</v>
      </c>
      <c r="C64" s="181"/>
      <c r="D64" s="181"/>
      <c r="E64" s="181">
        <f>'将来負担比率（分子）の構造'!J$43</f>
        <v>554</v>
      </c>
      <c r="F64" s="181"/>
      <c r="G64" s="181"/>
      <c r="H64" s="181">
        <f>'将来負担比率（分子）の構造'!K$43</f>
        <v>520</v>
      </c>
      <c r="I64" s="181"/>
      <c r="J64" s="181"/>
      <c r="K64" s="181">
        <f>'将来負担比率（分子）の構造'!L$43</f>
        <v>465</v>
      </c>
      <c r="L64" s="181"/>
      <c r="M64" s="181"/>
      <c r="N64" s="181">
        <f>'将来負担比率（分子）の構造'!M$43</f>
        <v>443</v>
      </c>
      <c r="O64" s="181"/>
      <c r="P64" s="181"/>
    </row>
    <row r="65" spans="1:16" x14ac:dyDescent="0.15">
      <c r="A65" s="181" t="s">
        <v>31</v>
      </c>
      <c r="B65" s="181">
        <f>'将来負担比率（分子）の構造'!I$42</f>
        <v>33</v>
      </c>
      <c r="C65" s="181"/>
      <c r="D65" s="181"/>
      <c r="E65" s="181">
        <f>'将来負担比率（分子）の構造'!J$42</f>
        <v>28</v>
      </c>
      <c r="F65" s="181"/>
      <c r="G65" s="181"/>
      <c r="H65" s="181">
        <f>'将来負担比率（分子）の構造'!K$42</f>
        <v>22</v>
      </c>
      <c r="I65" s="181"/>
      <c r="J65" s="181"/>
      <c r="K65" s="181">
        <f>'将来負担比率（分子）の構造'!L$42</f>
        <v>17</v>
      </c>
      <c r="L65" s="181"/>
      <c r="M65" s="181"/>
      <c r="N65" s="181">
        <f>'将来負担比率（分子）の構造'!M$42</f>
        <v>11</v>
      </c>
      <c r="O65" s="181"/>
      <c r="P65" s="181"/>
    </row>
    <row r="66" spans="1:16" x14ac:dyDescent="0.15">
      <c r="A66" s="181" t="s">
        <v>30</v>
      </c>
      <c r="B66" s="181">
        <f>'将来負担比率（分子）の構造'!I$41</f>
        <v>4578</v>
      </c>
      <c r="C66" s="181"/>
      <c r="D66" s="181"/>
      <c r="E66" s="181">
        <f>'将来負担比率（分子）の構造'!J$41</f>
        <v>4454</v>
      </c>
      <c r="F66" s="181"/>
      <c r="G66" s="181"/>
      <c r="H66" s="181">
        <f>'将来負担比率（分子）の構造'!K$41</f>
        <v>4246</v>
      </c>
      <c r="I66" s="181"/>
      <c r="J66" s="181"/>
      <c r="K66" s="181">
        <f>'将来負担比率（分子）の構造'!L$41</f>
        <v>4224</v>
      </c>
      <c r="L66" s="181"/>
      <c r="M66" s="181"/>
      <c r="N66" s="181">
        <f>'将来負担比率（分子）の構造'!M$41</f>
        <v>4220</v>
      </c>
      <c r="O66" s="181"/>
      <c r="P66" s="181"/>
    </row>
    <row r="67" spans="1:16" x14ac:dyDescent="0.15">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845</v>
      </c>
      <c r="C72" s="185">
        <f>基金残高に係る経年分析!G55</f>
        <v>685</v>
      </c>
      <c r="D72" s="185">
        <f>基金残高に係る経年分析!H55</f>
        <v>685</v>
      </c>
    </row>
    <row r="73" spans="1:16" x14ac:dyDescent="0.15">
      <c r="A73" s="184" t="s">
        <v>77</v>
      </c>
      <c r="B73" s="185">
        <f>基金残高に係る経年分析!F56</f>
        <v>265</v>
      </c>
      <c r="C73" s="185">
        <f>基金残高に係る経年分析!G56</f>
        <v>265</v>
      </c>
      <c r="D73" s="185">
        <f>基金残高に係る経年分析!H56</f>
        <v>265</v>
      </c>
    </row>
    <row r="74" spans="1:16" x14ac:dyDescent="0.15">
      <c r="A74" s="184" t="s">
        <v>78</v>
      </c>
      <c r="B74" s="185">
        <f>基金残高に係る経年分析!F57</f>
        <v>1354</v>
      </c>
      <c r="C74" s="185">
        <f>基金残高に係る経年分析!G57</f>
        <v>1820</v>
      </c>
      <c r="D74" s="185">
        <f>基金残高に係る経年分析!H57</f>
        <v>1885</v>
      </c>
    </row>
  </sheetData>
  <sheetProtection algorithmName="SHA-512" hashValue="lXXtyV9/tAfzmfKmgl1UAsbOqxo+RYQkRctPasy4llzTL2ogkQj5q354eQfmqT/B56Zu26QOsQuo8+zci0dFrA==" saltValue="o0167YyRNtF7XZABc0isZ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216</v>
      </c>
      <c r="DI1" s="760"/>
      <c r="DJ1" s="760"/>
      <c r="DK1" s="760"/>
      <c r="DL1" s="760"/>
      <c r="DM1" s="760"/>
      <c r="DN1" s="761"/>
      <c r="DO1" s="226"/>
      <c r="DP1" s="759" t="s">
        <v>217</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218</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219</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220</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221</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222</v>
      </c>
      <c r="S4" s="702"/>
      <c r="T4" s="702"/>
      <c r="U4" s="702"/>
      <c r="V4" s="702"/>
      <c r="W4" s="702"/>
      <c r="X4" s="702"/>
      <c r="Y4" s="703"/>
      <c r="Z4" s="701" t="s">
        <v>223</v>
      </c>
      <c r="AA4" s="702"/>
      <c r="AB4" s="702"/>
      <c r="AC4" s="703"/>
      <c r="AD4" s="701" t="s">
        <v>224</v>
      </c>
      <c r="AE4" s="702"/>
      <c r="AF4" s="702"/>
      <c r="AG4" s="702"/>
      <c r="AH4" s="702"/>
      <c r="AI4" s="702"/>
      <c r="AJ4" s="702"/>
      <c r="AK4" s="703"/>
      <c r="AL4" s="701" t="s">
        <v>223</v>
      </c>
      <c r="AM4" s="702"/>
      <c r="AN4" s="702"/>
      <c r="AO4" s="703"/>
      <c r="AP4" s="762" t="s">
        <v>225</v>
      </c>
      <c r="AQ4" s="762"/>
      <c r="AR4" s="762"/>
      <c r="AS4" s="762"/>
      <c r="AT4" s="762"/>
      <c r="AU4" s="762"/>
      <c r="AV4" s="762"/>
      <c r="AW4" s="762"/>
      <c r="AX4" s="762"/>
      <c r="AY4" s="762"/>
      <c r="AZ4" s="762"/>
      <c r="BA4" s="762"/>
      <c r="BB4" s="762"/>
      <c r="BC4" s="762"/>
      <c r="BD4" s="762"/>
      <c r="BE4" s="762"/>
      <c r="BF4" s="762"/>
      <c r="BG4" s="762" t="s">
        <v>226</v>
      </c>
      <c r="BH4" s="762"/>
      <c r="BI4" s="762"/>
      <c r="BJ4" s="762"/>
      <c r="BK4" s="762"/>
      <c r="BL4" s="762"/>
      <c r="BM4" s="762"/>
      <c r="BN4" s="762"/>
      <c r="BO4" s="762" t="s">
        <v>223</v>
      </c>
      <c r="BP4" s="762"/>
      <c r="BQ4" s="762"/>
      <c r="BR4" s="762"/>
      <c r="BS4" s="762" t="s">
        <v>227</v>
      </c>
      <c r="BT4" s="762"/>
      <c r="BU4" s="762"/>
      <c r="BV4" s="762"/>
      <c r="BW4" s="762"/>
      <c r="BX4" s="762"/>
      <c r="BY4" s="762"/>
      <c r="BZ4" s="762"/>
      <c r="CA4" s="762"/>
      <c r="CB4" s="762"/>
      <c r="CD4" s="744" t="s">
        <v>228</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8" t="s">
        <v>229</v>
      </c>
      <c r="C5" s="709"/>
      <c r="D5" s="709"/>
      <c r="E5" s="709"/>
      <c r="F5" s="709"/>
      <c r="G5" s="709"/>
      <c r="H5" s="709"/>
      <c r="I5" s="709"/>
      <c r="J5" s="709"/>
      <c r="K5" s="709"/>
      <c r="L5" s="709"/>
      <c r="M5" s="709"/>
      <c r="N5" s="709"/>
      <c r="O5" s="709"/>
      <c r="P5" s="709"/>
      <c r="Q5" s="710"/>
      <c r="R5" s="695">
        <v>1917491</v>
      </c>
      <c r="S5" s="696"/>
      <c r="T5" s="696"/>
      <c r="U5" s="696"/>
      <c r="V5" s="696"/>
      <c r="W5" s="696"/>
      <c r="X5" s="696"/>
      <c r="Y5" s="739"/>
      <c r="Z5" s="757">
        <v>47.6</v>
      </c>
      <c r="AA5" s="757"/>
      <c r="AB5" s="757"/>
      <c r="AC5" s="757"/>
      <c r="AD5" s="758">
        <v>1917491</v>
      </c>
      <c r="AE5" s="758"/>
      <c r="AF5" s="758"/>
      <c r="AG5" s="758"/>
      <c r="AH5" s="758"/>
      <c r="AI5" s="758"/>
      <c r="AJ5" s="758"/>
      <c r="AK5" s="758"/>
      <c r="AL5" s="740">
        <v>77.400000000000006</v>
      </c>
      <c r="AM5" s="713"/>
      <c r="AN5" s="713"/>
      <c r="AO5" s="741"/>
      <c r="AP5" s="708" t="s">
        <v>230</v>
      </c>
      <c r="AQ5" s="709"/>
      <c r="AR5" s="709"/>
      <c r="AS5" s="709"/>
      <c r="AT5" s="709"/>
      <c r="AU5" s="709"/>
      <c r="AV5" s="709"/>
      <c r="AW5" s="709"/>
      <c r="AX5" s="709"/>
      <c r="AY5" s="709"/>
      <c r="AZ5" s="709"/>
      <c r="BA5" s="709"/>
      <c r="BB5" s="709"/>
      <c r="BC5" s="709"/>
      <c r="BD5" s="709"/>
      <c r="BE5" s="709"/>
      <c r="BF5" s="710"/>
      <c r="BG5" s="640">
        <v>1906005</v>
      </c>
      <c r="BH5" s="641"/>
      <c r="BI5" s="641"/>
      <c r="BJ5" s="641"/>
      <c r="BK5" s="641"/>
      <c r="BL5" s="641"/>
      <c r="BM5" s="641"/>
      <c r="BN5" s="642"/>
      <c r="BO5" s="677">
        <v>99.4</v>
      </c>
      <c r="BP5" s="677"/>
      <c r="BQ5" s="677"/>
      <c r="BR5" s="677"/>
      <c r="BS5" s="678" t="s">
        <v>147</v>
      </c>
      <c r="BT5" s="678"/>
      <c r="BU5" s="678"/>
      <c r="BV5" s="678"/>
      <c r="BW5" s="678"/>
      <c r="BX5" s="678"/>
      <c r="BY5" s="678"/>
      <c r="BZ5" s="678"/>
      <c r="CA5" s="678"/>
      <c r="CB5" s="728"/>
      <c r="CD5" s="744" t="s">
        <v>225</v>
      </c>
      <c r="CE5" s="745"/>
      <c r="CF5" s="745"/>
      <c r="CG5" s="745"/>
      <c r="CH5" s="745"/>
      <c r="CI5" s="745"/>
      <c r="CJ5" s="745"/>
      <c r="CK5" s="745"/>
      <c r="CL5" s="745"/>
      <c r="CM5" s="745"/>
      <c r="CN5" s="745"/>
      <c r="CO5" s="745"/>
      <c r="CP5" s="745"/>
      <c r="CQ5" s="746"/>
      <c r="CR5" s="744" t="s">
        <v>231</v>
      </c>
      <c r="CS5" s="745"/>
      <c r="CT5" s="745"/>
      <c r="CU5" s="745"/>
      <c r="CV5" s="745"/>
      <c r="CW5" s="745"/>
      <c r="CX5" s="745"/>
      <c r="CY5" s="746"/>
      <c r="CZ5" s="744" t="s">
        <v>223</v>
      </c>
      <c r="DA5" s="745"/>
      <c r="DB5" s="745"/>
      <c r="DC5" s="746"/>
      <c r="DD5" s="744" t="s">
        <v>232</v>
      </c>
      <c r="DE5" s="745"/>
      <c r="DF5" s="745"/>
      <c r="DG5" s="745"/>
      <c r="DH5" s="745"/>
      <c r="DI5" s="745"/>
      <c r="DJ5" s="745"/>
      <c r="DK5" s="745"/>
      <c r="DL5" s="745"/>
      <c r="DM5" s="745"/>
      <c r="DN5" s="745"/>
      <c r="DO5" s="745"/>
      <c r="DP5" s="746"/>
      <c r="DQ5" s="744" t="s">
        <v>233</v>
      </c>
      <c r="DR5" s="745"/>
      <c r="DS5" s="745"/>
      <c r="DT5" s="745"/>
      <c r="DU5" s="745"/>
      <c r="DV5" s="745"/>
      <c r="DW5" s="745"/>
      <c r="DX5" s="745"/>
      <c r="DY5" s="745"/>
      <c r="DZ5" s="745"/>
      <c r="EA5" s="745"/>
      <c r="EB5" s="745"/>
      <c r="EC5" s="746"/>
    </row>
    <row r="6" spans="2:143" ht="11.25" customHeight="1" x14ac:dyDescent="0.15">
      <c r="B6" s="637" t="s">
        <v>234</v>
      </c>
      <c r="C6" s="638"/>
      <c r="D6" s="638"/>
      <c r="E6" s="638"/>
      <c r="F6" s="638"/>
      <c r="G6" s="638"/>
      <c r="H6" s="638"/>
      <c r="I6" s="638"/>
      <c r="J6" s="638"/>
      <c r="K6" s="638"/>
      <c r="L6" s="638"/>
      <c r="M6" s="638"/>
      <c r="N6" s="638"/>
      <c r="O6" s="638"/>
      <c r="P6" s="638"/>
      <c r="Q6" s="639"/>
      <c r="R6" s="640">
        <v>55347</v>
      </c>
      <c r="S6" s="641"/>
      <c r="T6" s="641"/>
      <c r="U6" s="641"/>
      <c r="V6" s="641"/>
      <c r="W6" s="641"/>
      <c r="X6" s="641"/>
      <c r="Y6" s="642"/>
      <c r="Z6" s="677">
        <v>1.4</v>
      </c>
      <c r="AA6" s="677"/>
      <c r="AB6" s="677"/>
      <c r="AC6" s="677"/>
      <c r="AD6" s="678">
        <v>55347</v>
      </c>
      <c r="AE6" s="678"/>
      <c r="AF6" s="678"/>
      <c r="AG6" s="678"/>
      <c r="AH6" s="678"/>
      <c r="AI6" s="678"/>
      <c r="AJ6" s="678"/>
      <c r="AK6" s="678"/>
      <c r="AL6" s="643">
        <v>2.2000000000000002</v>
      </c>
      <c r="AM6" s="644"/>
      <c r="AN6" s="644"/>
      <c r="AO6" s="679"/>
      <c r="AP6" s="637" t="s">
        <v>235</v>
      </c>
      <c r="AQ6" s="638"/>
      <c r="AR6" s="638"/>
      <c r="AS6" s="638"/>
      <c r="AT6" s="638"/>
      <c r="AU6" s="638"/>
      <c r="AV6" s="638"/>
      <c r="AW6" s="638"/>
      <c r="AX6" s="638"/>
      <c r="AY6" s="638"/>
      <c r="AZ6" s="638"/>
      <c r="BA6" s="638"/>
      <c r="BB6" s="638"/>
      <c r="BC6" s="638"/>
      <c r="BD6" s="638"/>
      <c r="BE6" s="638"/>
      <c r="BF6" s="639"/>
      <c r="BG6" s="640">
        <v>1906005</v>
      </c>
      <c r="BH6" s="641"/>
      <c r="BI6" s="641"/>
      <c r="BJ6" s="641"/>
      <c r="BK6" s="641"/>
      <c r="BL6" s="641"/>
      <c r="BM6" s="641"/>
      <c r="BN6" s="642"/>
      <c r="BO6" s="677">
        <v>99.4</v>
      </c>
      <c r="BP6" s="677"/>
      <c r="BQ6" s="677"/>
      <c r="BR6" s="677"/>
      <c r="BS6" s="678" t="s">
        <v>129</v>
      </c>
      <c r="BT6" s="678"/>
      <c r="BU6" s="678"/>
      <c r="BV6" s="678"/>
      <c r="BW6" s="678"/>
      <c r="BX6" s="678"/>
      <c r="BY6" s="678"/>
      <c r="BZ6" s="678"/>
      <c r="CA6" s="678"/>
      <c r="CB6" s="728"/>
      <c r="CD6" s="698" t="s">
        <v>236</v>
      </c>
      <c r="CE6" s="699"/>
      <c r="CF6" s="699"/>
      <c r="CG6" s="699"/>
      <c r="CH6" s="699"/>
      <c r="CI6" s="699"/>
      <c r="CJ6" s="699"/>
      <c r="CK6" s="699"/>
      <c r="CL6" s="699"/>
      <c r="CM6" s="699"/>
      <c r="CN6" s="699"/>
      <c r="CO6" s="699"/>
      <c r="CP6" s="699"/>
      <c r="CQ6" s="700"/>
      <c r="CR6" s="640">
        <v>56883</v>
      </c>
      <c r="CS6" s="641"/>
      <c r="CT6" s="641"/>
      <c r="CU6" s="641"/>
      <c r="CV6" s="641"/>
      <c r="CW6" s="641"/>
      <c r="CX6" s="641"/>
      <c r="CY6" s="642"/>
      <c r="CZ6" s="740">
        <v>1.4</v>
      </c>
      <c r="DA6" s="713"/>
      <c r="DB6" s="713"/>
      <c r="DC6" s="743"/>
      <c r="DD6" s="646" t="s">
        <v>147</v>
      </c>
      <c r="DE6" s="641"/>
      <c r="DF6" s="641"/>
      <c r="DG6" s="641"/>
      <c r="DH6" s="641"/>
      <c r="DI6" s="641"/>
      <c r="DJ6" s="641"/>
      <c r="DK6" s="641"/>
      <c r="DL6" s="641"/>
      <c r="DM6" s="641"/>
      <c r="DN6" s="641"/>
      <c r="DO6" s="641"/>
      <c r="DP6" s="642"/>
      <c r="DQ6" s="646">
        <v>56883</v>
      </c>
      <c r="DR6" s="641"/>
      <c r="DS6" s="641"/>
      <c r="DT6" s="641"/>
      <c r="DU6" s="641"/>
      <c r="DV6" s="641"/>
      <c r="DW6" s="641"/>
      <c r="DX6" s="641"/>
      <c r="DY6" s="641"/>
      <c r="DZ6" s="641"/>
      <c r="EA6" s="641"/>
      <c r="EB6" s="641"/>
      <c r="EC6" s="684"/>
    </row>
    <row r="7" spans="2:143" ht="11.25" customHeight="1" x14ac:dyDescent="0.15">
      <c r="B7" s="637" t="s">
        <v>237</v>
      </c>
      <c r="C7" s="638"/>
      <c r="D7" s="638"/>
      <c r="E7" s="638"/>
      <c r="F7" s="638"/>
      <c r="G7" s="638"/>
      <c r="H7" s="638"/>
      <c r="I7" s="638"/>
      <c r="J7" s="638"/>
      <c r="K7" s="638"/>
      <c r="L7" s="638"/>
      <c r="M7" s="638"/>
      <c r="N7" s="638"/>
      <c r="O7" s="638"/>
      <c r="P7" s="638"/>
      <c r="Q7" s="639"/>
      <c r="R7" s="640">
        <v>243</v>
      </c>
      <c r="S7" s="641"/>
      <c r="T7" s="641"/>
      <c r="U7" s="641"/>
      <c r="V7" s="641"/>
      <c r="W7" s="641"/>
      <c r="X7" s="641"/>
      <c r="Y7" s="642"/>
      <c r="Z7" s="677">
        <v>0</v>
      </c>
      <c r="AA7" s="677"/>
      <c r="AB7" s="677"/>
      <c r="AC7" s="677"/>
      <c r="AD7" s="678">
        <v>243</v>
      </c>
      <c r="AE7" s="678"/>
      <c r="AF7" s="678"/>
      <c r="AG7" s="678"/>
      <c r="AH7" s="678"/>
      <c r="AI7" s="678"/>
      <c r="AJ7" s="678"/>
      <c r="AK7" s="678"/>
      <c r="AL7" s="643">
        <v>0</v>
      </c>
      <c r="AM7" s="644"/>
      <c r="AN7" s="644"/>
      <c r="AO7" s="679"/>
      <c r="AP7" s="637" t="s">
        <v>238</v>
      </c>
      <c r="AQ7" s="638"/>
      <c r="AR7" s="638"/>
      <c r="AS7" s="638"/>
      <c r="AT7" s="638"/>
      <c r="AU7" s="638"/>
      <c r="AV7" s="638"/>
      <c r="AW7" s="638"/>
      <c r="AX7" s="638"/>
      <c r="AY7" s="638"/>
      <c r="AZ7" s="638"/>
      <c r="BA7" s="638"/>
      <c r="BB7" s="638"/>
      <c r="BC7" s="638"/>
      <c r="BD7" s="638"/>
      <c r="BE7" s="638"/>
      <c r="BF7" s="639"/>
      <c r="BG7" s="640">
        <v>169226</v>
      </c>
      <c r="BH7" s="641"/>
      <c r="BI7" s="641"/>
      <c r="BJ7" s="641"/>
      <c r="BK7" s="641"/>
      <c r="BL7" s="641"/>
      <c r="BM7" s="641"/>
      <c r="BN7" s="642"/>
      <c r="BO7" s="677">
        <v>8.8000000000000007</v>
      </c>
      <c r="BP7" s="677"/>
      <c r="BQ7" s="677"/>
      <c r="BR7" s="677"/>
      <c r="BS7" s="678" t="s">
        <v>239</v>
      </c>
      <c r="BT7" s="678"/>
      <c r="BU7" s="678"/>
      <c r="BV7" s="678"/>
      <c r="BW7" s="678"/>
      <c r="BX7" s="678"/>
      <c r="BY7" s="678"/>
      <c r="BZ7" s="678"/>
      <c r="CA7" s="678"/>
      <c r="CB7" s="728"/>
      <c r="CD7" s="673" t="s">
        <v>240</v>
      </c>
      <c r="CE7" s="674"/>
      <c r="CF7" s="674"/>
      <c r="CG7" s="674"/>
      <c r="CH7" s="674"/>
      <c r="CI7" s="674"/>
      <c r="CJ7" s="674"/>
      <c r="CK7" s="674"/>
      <c r="CL7" s="674"/>
      <c r="CM7" s="674"/>
      <c r="CN7" s="674"/>
      <c r="CO7" s="674"/>
      <c r="CP7" s="674"/>
      <c r="CQ7" s="675"/>
      <c r="CR7" s="640">
        <v>636504</v>
      </c>
      <c r="CS7" s="641"/>
      <c r="CT7" s="641"/>
      <c r="CU7" s="641"/>
      <c r="CV7" s="641"/>
      <c r="CW7" s="641"/>
      <c r="CX7" s="641"/>
      <c r="CY7" s="642"/>
      <c r="CZ7" s="677">
        <v>16.2</v>
      </c>
      <c r="DA7" s="677"/>
      <c r="DB7" s="677"/>
      <c r="DC7" s="677"/>
      <c r="DD7" s="646">
        <v>63784</v>
      </c>
      <c r="DE7" s="641"/>
      <c r="DF7" s="641"/>
      <c r="DG7" s="641"/>
      <c r="DH7" s="641"/>
      <c r="DI7" s="641"/>
      <c r="DJ7" s="641"/>
      <c r="DK7" s="641"/>
      <c r="DL7" s="641"/>
      <c r="DM7" s="641"/>
      <c r="DN7" s="641"/>
      <c r="DO7" s="641"/>
      <c r="DP7" s="642"/>
      <c r="DQ7" s="646">
        <v>554950</v>
      </c>
      <c r="DR7" s="641"/>
      <c r="DS7" s="641"/>
      <c r="DT7" s="641"/>
      <c r="DU7" s="641"/>
      <c r="DV7" s="641"/>
      <c r="DW7" s="641"/>
      <c r="DX7" s="641"/>
      <c r="DY7" s="641"/>
      <c r="DZ7" s="641"/>
      <c r="EA7" s="641"/>
      <c r="EB7" s="641"/>
      <c r="EC7" s="684"/>
    </row>
    <row r="8" spans="2:143" ht="11.25" customHeight="1" x14ac:dyDescent="0.15">
      <c r="B8" s="637" t="s">
        <v>241</v>
      </c>
      <c r="C8" s="638"/>
      <c r="D8" s="638"/>
      <c r="E8" s="638"/>
      <c r="F8" s="638"/>
      <c r="G8" s="638"/>
      <c r="H8" s="638"/>
      <c r="I8" s="638"/>
      <c r="J8" s="638"/>
      <c r="K8" s="638"/>
      <c r="L8" s="638"/>
      <c r="M8" s="638"/>
      <c r="N8" s="638"/>
      <c r="O8" s="638"/>
      <c r="P8" s="638"/>
      <c r="Q8" s="639"/>
      <c r="R8" s="640">
        <v>796</v>
      </c>
      <c r="S8" s="641"/>
      <c r="T8" s="641"/>
      <c r="U8" s="641"/>
      <c r="V8" s="641"/>
      <c r="W8" s="641"/>
      <c r="X8" s="641"/>
      <c r="Y8" s="642"/>
      <c r="Z8" s="677">
        <v>0</v>
      </c>
      <c r="AA8" s="677"/>
      <c r="AB8" s="677"/>
      <c r="AC8" s="677"/>
      <c r="AD8" s="678">
        <v>796</v>
      </c>
      <c r="AE8" s="678"/>
      <c r="AF8" s="678"/>
      <c r="AG8" s="678"/>
      <c r="AH8" s="678"/>
      <c r="AI8" s="678"/>
      <c r="AJ8" s="678"/>
      <c r="AK8" s="678"/>
      <c r="AL8" s="643">
        <v>0</v>
      </c>
      <c r="AM8" s="644"/>
      <c r="AN8" s="644"/>
      <c r="AO8" s="679"/>
      <c r="AP8" s="637" t="s">
        <v>242</v>
      </c>
      <c r="AQ8" s="638"/>
      <c r="AR8" s="638"/>
      <c r="AS8" s="638"/>
      <c r="AT8" s="638"/>
      <c r="AU8" s="638"/>
      <c r="AV8" s="638"/>
      <c r="AW8" s="638"/>
      <c r="AX8" s="638"/>
      <c r="AY8" s="638"/>
      <c r="AZ8" s="638"/>
      <c r="BA8" s="638"/>
      <c r="BB8" s="638"/>
      <c r="BC8" s="638"/>
      <c r="BD8" s="638"/>
      <c r="BE8" s="638"/>
      <c r="BF8" s="639"/>
      <c r="BG8" s="640">
        <v>5184</v>
      </c>
      <c r="BH8" s="641"/>
      <c r="BI8" s="641"/>
      <c r="BJ8" s="641"/>
      <c r="BK8" s="641"/>
      <c r="BL8" s="641"/>
      <c r="BM8" s="641"/>
      <c r="BN8" s="642"/>
      <c r="BO8" s="677">
        <v>0.3</v>
      </c>
      <c r="BP8" s="677"/>
      <c r="BQ8" s="677"/>
      <c r="BR8" s="677"/>
      <c r="BS8" s="646" t="s">
        <v>129</v>
      </c>
      <c r="BT8" s="641"/>
      <c r="BU8" s="641"/>
      <c r="BV8" s="641"/>
      <c r="BW8" s="641"/>
      <c r="BX8" s="641"/>
      <c r="BY8" s="641"/>
      <c r="BZ8" s="641"/>
      <c r="CA8" s="641"/>
      <c r="CB8" s="684"/>
      <c r="CD8" s="673" t="s">
        <v>243</v>
      </c>
      <c r="CE8" s="674"/>
      <c r="CF8" s="674"/>
      <c r="CG8" s="674"/>
      <c r="CH8" s="674"/>
      <c r="CI8" s="674"/>
      <c r="CJ8" s="674"/>
      <c r="CK8" s="674"/>
      <c r="CL8" s="674"/>
      <c r="CM8" s="674"/>
      <c r="CN8" s="674"/>
      <c r="CO8" s="674"/>
      <c r="CP8" s="674"/>
      <c r="CQ8" s="675"/>
      <c r="CR8" s="640">
        <v>637140</v>
      </c>
      <c r="CS8" s="641"/>
      <c r="CT8" s="641"/>
      <c r="CU8" s="641"/>
      <c r="CV8" s="641"/>
      <c r="CW8" s="641"/>
      <c r="CX8" s="641"/>
      <c r="CY8" s="642"/>
      <c r="CZ8" s="677">
        <v>16.2</v>
      </c>
      <c r="DA8" s="677"/>
      <c r="DB8" s="677"/>
      <c r="DC8" s="677"/>
      <c r="DD8" s="646" t="s">
        <v>129</v>
      </c>
      <c r="DE8" s="641"/>
      <c r="DF8" s="641"/>
      <c r="DG8" s="641"/>
      <c r="DH8" s="641"/>
      <c r="DI8" s="641"/>
      <c r="DJ8" s="641"/>
      <c r="DK8" s="641"/>
      <c r="DL8" s="641"/>
      <c r="DM8" s="641"/>
      <c r="DN8" s="641"/>
      <c r="DO8" s="641"/>
      <c r="DP8" s="642"/>
      <c r="DQ8" s="646">
        <v>406704</v>
      </c>
      <c r="DR8" s="641"/>
      <c r="DS8" s="641"/>
      <c r="DT8" s="641"/>
      <c r="DU8" s="641"/>
      <c r="DV8" s="641"/>
      <c r="DW8" s="641"/>
      <c r="DX8" s="641"/>
      <c r="DY8" s="641"/>
      <c r="DZ8" s="641"/>
      <c r="EA8" s="641"/>
      <c r="EB8" s="641"/>
      <c r="EC8" s="684"/>
    </row>
    <row r="9" spans="2:143" ht="11.25" customHeight="1" x14ac:dyDescent="0.15">
      <c r="B9" s="637" t="s">
        <v>244</v>
      </c>
      <c r="C9" s="638"/>
      <c r="D9" s="638"/>
      <c r="E9" s="638"/>
      <c r="F9" s="638"/>
      <c r="G9" s="638"/>
      <c r="H9" s="638"/>
      <c r="I9" s="638"/>
      <c r="J9" s="638"/>
      <c r="K9" s="638"/>
      <c r="L9" s="638"/>
      <c r="M9" s="638"/>
      <c r="N9" s="638"/>
      <c r="O9" s="638"/>
      <c r="P9" s="638"/>
      <c r="Q9" s="639"/>
      <c r="R9" s="640">
        <v>517</v>
      </c>
      <c r="S9" s="641"/>
      <c r="T9" s="641"/>
      <c r="U9" s="641"/>
      <c r="V9" s="641"/>
      <c r="W9" s="641"/>
      <c r="X9" s="641"/>
      <c r="Y9" s="642"/>
      <c r="Z9" s="677">
        <v>0</v>
      </c>
      <c r="AA9" s="677"/>
      <c r="AB9" s="677"/>
      <c r="AC9" s="677"/>
      <c r="AD9" s="678">
        <v>517</v>
      </c>
      <c r="AE9" s="678"/>
      <c r="AF9" s="678"/>
      <c r="AG9" s="678"/>
      <c r="AH9" s="678"/>
      <c r="AI9" s="678"/>
      <c r="AJ9" s="678"/>
      <c r="AK9" s="678"/>
      <c r="AL9" s="643">
        <v>0</v>
      </c>
      <c r="AM9" s="644"/>
      <c r="AN9" s="644"/>
      <c r="AO9" s="679"/>
      <c r="AP9" s="637" t="s">
        <v>245</v>
      </c>
      <c r="AQ9" s="638"/>
      <c r="AR9" s="638"/>
      <c r="AS9" s="638"/>
      <c r="AT9" s="638"/>
      <c r="AU9" s="638"/>
      <c r="AV9" s="638"/>
      <c r="AW9" s="638"/>
      <c r="AX9" s="638"/>
      <c r="AY9" s="638"/>
      <c r="AZ9" s="638"/>
      <c r="BA9" s="638"/>
      <c r="BB9" s="638"/>
      <c r="BC9" s="638"/>
      <c r="BD9" s="638"/>
      <c r="BE9" s="638"/>
      <c r="BF9" s="639"/>
      <c r="BG9" s="640">
        <v>124600</v>
      </c>
      <c r="BH9" s="641"/>
      <c r="BI9" s="641"/>
      <c r="BJ9" s="641"/>
      <c r="BK9" s="641"/>
      <c r="BL9" s="641"/>
      <c r="BM9" s="641"/>
      <c r="BN9" s="642"/>
      <c r="BO9" s="677">
        <v>6.5</v>
      </c>
      <c r="BP9" s="677"/>
      <c r="BQ9" s="677"/>
      <c r="BR9" s="677"/>
      <c r="BS9" s="646" t="s">
        <v>129</v>
      </c>
      <c r="BT9" s="641"/>
      <c r="BU9" s="641"/>
      <c r="BV9" s="641"/>
      <c r="BW9" s="641"/>
      <c r="BX9" s="641"/>
      <c r="BY9" s="641"/>
      <c r="BZ9" s="641"/>
      <c r="CA9" s="641"/>
      <c r="CB9" s="684"/>
      <c r="CD9" s="673" t="s">
        <v>246</v>
      </c>
      <c r="CE9" s="674"/>
      <c r="CF9" s="674"/>
      <c r="CG9" s="674"/>
      <c r="CH9" s="674"/>
      <c r="CI9" s="674"/>
      <c r="CJ9" s="674"/>
      <c r="CK9" s="674"/>
      <c r="CL9" s="674"/>
      <c r="CM9" s="674"/>
      <c r="CN9" s="674"/>
      <c r="CO9" s="674"/>
      <c r="CP9" s="674"/>
      <c r="CQ9" s="675"/>
      <c r="CR9" s="640">
        <v>259808</v>
      </c>
      <c r="CS9" s="641"/>
      <c r="CT9" s="641"/>
      <c r="CU9" s="641"/>
      <c r="CV9" s="641"/>
      <c r="CW9" s="641"/>
      <c r="CX9" s="641"/>
      <c r="CY9" s="642"/>
      <c r="CZ9" s="677">
        <v>6.6</v>
      </c>
      <c r="DA9" s="677"/>
      <c r="DB9" s="677"/>
      <c r="DC9" s="677"/>
      <c r="DD9" s="646">
        <v>9504</v>
      </c>
      <c r="DE9" s="641"/>
      <c r="DF9" s="641"/>
      <c r="DG9" s="641"/>
      <c r="DH9" s="641"/>
      <c r="DI9" s="641"/>
      <c r="DJ9" s="641"/>
      <c r="DK9" s="641"/>
      <c r="DL9" s="641"/>
      <c r="DM9" s="641"/>
      <c r="DN9" s="641"/>
      <c r="DO9" s="641"/>
      <c r="DP9" s="642"/>
      <c r="DQ9" s="646">
        <v>236519</v>
      </c>
      <c r="DR9" s="641"/>
      <c r="DS9" s="641"/>
      <c r="DT9" s="641"/>
      <c r="DU9" s="641"/>
      <c r="DV9" s="641"/>
      <c r="DW9" s="641"/>
      <c r="DX9" s="641"/>
      <c r="DY9" s="641"/>
      <c r="DZ9" s="641"/>
      <c r="EA9" s="641"/>
      <c r="EB9" s="641"/>
      <c r="EC9" s="684"/>
    </row>
    <row r="10" spans="2:143" ht="11.25" customHeight="1" x14ac:dyDescent="0.15">
      <c r="B10" s="637" t="s">
        <v>247</v>
      </c>
      <c r="C10" s="638"/>
      <c r="D10" s="638"/>
      <c r="E10" s="638"/>
      <c r="F10" s="638"/>
      <c r="G10" s="638"/>
      <c r="H10" s="638"/>
      <c r="I10" s="638"/>
      <c r="J10" s="638"/>
      <c r="K10" s="638"/>
      <c r="L10" s="638"/>
      <c r="M10" s="638"/>
      <c r="N10" s="638"/>
      <c r="O10" s="638"/>
      <c r="P10" s="638"/>
      <c r="Q10" s="639"/>
      <c r="R10" s="640" t="s">
        <v>239</v>
      </c>
      <c r="S10" s="641"/>
      <c r="T10" s="641"/>
      <c r="U10" s="641"/>
      <c r="V10" s="641"/>
      <c r="W10" s="641"/>
      <c r="X10" s="641"/>
      <c r="Y10" s="642"/>
      <c r="Z10" s="677" t="s">
        <v>239</v>
      </c>
      <c r="AA10" s="677"/>
      <c r="AB10" s="677"/>
      <c r="AC10" s="677"/>
      <c r="AD10" s="678" t="s">
        <v>239</v>
      </c>
      <c r="AE10" s="678"/>
      <c r="AF10" s="678"/>
      <c r="AG10" s="678"/>
      <c r="AH10" s="678"/>
      <c r="AI10" s="678"/>
      <c r="AJ10" s="678"/>
      <c r="AK10" s="678"/>
      <c r="AL10" s="643" t="s">
        <v>239</v>
      </c>
      <c r="AM10" s="644"/>
      <c r="AN10" s="644"/>
      <c r="AO10" s="679"/>
      <c r="AP10" s="637" t="s">
        <v>248</v>
      </c>
      <c r="AQ10" s="638"/>
      <c r="AR10" s="638"/>
      <c r="AS10" s="638"/>
      <c r="AT10" s="638"/>
      <c r="AU10" s="638"/>
      <c r="AV10" s="638"/>
      <c r="AW10" s="638"/>
      <c r="AX10" s="638"/>
      <c r="AY10" s="638"/>
      <c r="AZ10" s="638"/>
      <c r="BA10" s="638"/>
      <c r="BB10" s="638"/>
      <c r="BC10" s="638"/>
      <c r="BD10" s="638"/>
      <c r="BE10" s="638"/>
      <c r="BF10" s="639"/>
      <c r="BG10" s="640">
        <v>11774</v>
      </c>
      <c r="BH10" s="641"/>
      <c r="BI10" s="641"/>
      <c r="BJ10" s="641"/>
      <c r="BK10" s="641"/>
      <c r="BL10" s="641"/>
      <c r="BM10" s="641"/>
      <c r="BN10" s="642"/>
      <c r="BO10" s="677">
        <v>0.6</v>
      </c>
      <c r="BP10" s="677"/>
      <c r="BQ10" s="677"/>
      <c r="BR10" s="677"/>
      <c r="BS10" s="646" t="s">
        <v>147</v>
      </c>
      <c r="BT10" s="641"/>
      <c r="BU10" s="641"/>
      <c r="BV10" s="641"/>
      <c r="BW10" s="641"/>
      <c r="BX10" s="641"/>
      <c r="BY10" s="641"/>
      <c r="BZ10" s="641"/>
      <c r="CA10" s="641"/>
      <c r="CB10" s="684"/>
      <c r="CD10" s="673" t="s">
        <v>249</v>
      </c>
      <c r="CE10" s="674"/>
      <c r="CF10" s="674"/>
      <c r="CG10" s="674"/>
      <c r="CH10" s="674"/>
      <c r="CI10" s="674"/>
      <c r="CJ10" s="674"/>
      <c r="CK10" s="674"/>
      <c r="CL10" s="674"/>
      <c r="CM10" s="674"/>
      <c r="CN10" s="674"/>
      <c r="CO10" s="674"/>
      <c r="CP10" s="674"/>
      <c r="CQ10" s="675"/>
      <c r="CR10" s="640" t="s">
        <v>239</v>
      </c>
      <c r="CS10" s="641"/>
      <c r="CT10" s="641"/>
      <c r="CU10" s="641"/>
      <c r="CV10" s="641"/>
      <c r="CW10" s="641"/>
      <c r="CX10" s="641"/>
      <c r="CY10" s="642"/>
      <c r="CZ10" s="677" t="s">
        <v>129</v>
      </c>
      <c r="DA10" s="677"/>
      <c r="DB10" s="677"/>
      <c r="DC10" s="677"/>
      <c r="DD10" s="646" t="s">
        <v>147</v>
      </c>
      <c r="DE10" s="641"/>
      <c r="DF10" s="641"/>
      <c r="DG10" s="641"/>
      <c r="DH10" s="641"/>
      <c r="DI10" s="641"/>
      <c r="DJ10" s="641"/>
      <c r="DK10" s="641"/>
      <c r="DL10" s="641"/>
      <c r="DM10" s="641"/>
      <c r="DN10" s="641"/>
      <c r="DO10" s="641"/>
      <c r="DP10" s="642"/>
      <c r="DQ10" s="646" t="s">
        <v>129</v>
      </c>
      <c r="DR10" s="641"/>
      <c r="DS10" s="641"/>
      <c r="DT10" s="641"/>
      <c r="DU10" s="641"/>
      <c r="DV10" s="641"/>
      <c r="DW10" s="641"/>
      <c r="DX10" s="641"/>
      <c r="DY10" s="641"/>
      <c r="DZ10" s="641"/>
      <c r="EA10" s="641"/>
      <c r="EB10" s="641"/>
      <c r="EC10" s="684"/>
    </row>
    <row r="11" spans="2:143" ht="11.25" customHeight="1" x14ac:dyDescent="0.15">
      <c r="B11" s="637" t="s">
        <v>250</v>
      </c>
      <c r="C11" s="638"/>
      <c r="D11" s="638"/>
      <c r="E11" s="638"/>
      <c r="F11" s="638"/>
      <c r="G11" s="638"/>
      <c r="H11" s="638"/>
      <c r="I11" s="638"/>
      <c r="J11" s="638"/>
      <c r="K11" s="638"/>
      <c r="L11" s="638"/>
      <c r="M11" s="638"/>
      <c r="N11" s="638"/>
      <c r="O11" s="638"/>
      <c r="P11" s="638"/>
      <c r="Q11" s="639"/>
      <c r="R11" s="640">
        <v>64071</v>
      </c>
      <c r="S11" s="641"/>
      <c r="T11" s="641"/>
      <c r="U11" s="641"/>
      <c r="V11" s="641"/>
      <c r="W11" s="641"/>
      <c r="X11" s="641"/>
      <c r="Y11" s="642"/>
      <c r="Z11" s="643">
        <v>1.6</v>
      </c>
      <c r="AA11" s="644"/>
      <c r="AB11" s="644"/>
      <c r="AC11" s="645"/>
      <c r="AD11" s="646">
        <v>64071</v>
      </c>
      <c r="AE11" s="641"/>
      <c r="AF11" s="641"/>
      <c r="AG11" s="641"/>
      <c r="AH11" s="641"/>
      <c r="AI11" s="641"/>
      <c r="AJ11" s="641"/>
      <c r="AK11" s="642"/>
      <c r="AL11" s="643">
        <v>2.6</v>
      </c>
      <c r="AM11" s="644"/>
      <c r="AN11" s="644"/>
      <c r="AO11" s="679"/>
      <c r="AP11" s="637" t="s">
        <v>251</v>
      </c>
      <c r="AQ11" s="638"/>
      <c r="AR11" s="638"/>
      <c r="AS11" s="638"/>
      <c r="AT11" s="638"/>
      <c r="AU11" s="638"/>
      <c r="AV11" s="638"/>
      <c r="AW11" s="638"/>
      <c r="AX11" s="638"/>
      <c r="AY11" s="638"/>
      <c r="AZ11" s="638"/>
      <c r="BA11" s="638"/>
      <c r="BB11" s="638"/>
      <c r="BC11" s="638"/>
      <c r="BD11" s="638"/>
      <c r="BE11" s="638"/>
      <c r="BF11" s="639"/>
      <c r="BG11" s="640">
        <v>27668</v>
      </c>
      <c r="BH11" s="641"/>
      <c r="BI11" s="641"/>
      <c r="BJ11" s="641"/>
      <c r="BK11" s="641"/>
      <c r="BL11" s="641"/>
      <c r="BM11" s="641"/>
      <c r="BN11" s="642"/>
      <c r="BO11" s="677">
        <v>1.4</v>
      </c>
      <c r="BP11" s="677"/>
      <c r="BQ11" s="677"/>
      <c r="BR11" s="677"/>
      <c r="BS11" s="646" t="s">
        <v>129</v>
      </c>
      <c r="BT11" s="641"/>
      <c r="BU11" s="641"/>
      <c r="BV11" s="641"/>
      <c r="BW11" s="641"/>
      <c r="BX11" s="641"/>
      <c r="BY11" s="641"/>
      <c r="BZ11" s="641"/>
      <c r="CA11" s="641"/>
      <c r="CB11" s="684"/>
      <c r="CD11" s="673" t="s">
        <v>252</v>
      </c>
      <c r="CE11" s="674"/>
      <c r="CF11" s="674"/>
      <c r="CG11" s="674"/>
      <c r="CH11" s="674"/>
      <c r="CI11" s="674"/>
      <c r="CJ11" s="674"/>
      <c r="CK11" s="674"/>
      <c r="CL11" s="674"/>
      <c r="CM11" s="674"/>
      <c r="CN11" s="674"/>
      <c r="CO11" s="674"/>
      <c r="CP11" s="674"/>
      <c r="CQ11" s="675"/>
      <c r="CR11" s="640">
        <v>303326</v>
      </c>
      <c r="CS11" s="641"/>
      <c r="CT11" s="641"/>
      <c r="CU11" s="641"/>
      <c r="CV11" s="641"/>
      <c r="CW11" s="641"/>
      <c r="CX11" s="641"/>
      <c r="CY11" s="642"/>
      <c r="CZ11" s="677">
        <v>7.7</v>
      </c>
      <c r="DA11" s="677"/>
      <c r="DB11" s="677"/>
      <c r="DC11" s="677"/>
      <c r="DD11" s="646">
        <v>203790</v>
      </c>
      <c r="DE11" s="641"/>
      <c r="DF11" s="641"/>
      <c r="DG11" s="641"/>
      <c r="DH11" s="641"/>
      <c r="DI11" s="641"/>
      <c r="DJ11" s="641"/>
      <c r="DK11" s="641"/>
      <c r="DL11" s="641"/>
      <c r="DM11" s="641"/>
      <c r="DN11" s="641"/>
      <c r="DO11" s="641"/>
      <c r="DP11" s="642"/>
      <c r="DQ11" s="646">
        <v>114384</v>
      </c>
      <c r="DR11" s="641"/>
      <c r="DS11" s="641"/>
      <c r="DT11" s="641"/>
      <c r="DU11" s="641"/>
      <c r="DV11" s="641"/>
      <c r="DW11" s="641"/>
      <c r="DX11" s="641"/>
      <c r="DY11" s="641"/>
      <c r="DZ11" s="641"/>
      <c r="EA11" s="641"/>
      <c r="EB11" s="641"/>
      <c r="EC11" s="684"/>
    </row>
    <row r="12" spans="2:143" ht="11.25" customHeight="1" x14ac:dyDescent="0.15">
      <c r="B12" s="637" t="s">
        <v>253</v>
      </c>
      <c r="C12" s="638"/>
      <c r="D12" s="638"/>
      <c r="E12" s="638"/>
      <c r="F12" s="638"/>
      <c r="G12" s="638"/>
      <c r="H12" s="638"/>
      <c r="I12" s="638"/>
      <c r="J12" s="638"/>
      <c r="K12" s="638"/>
      <c r="L12" s="638"/>
      <c r="M12" s="638"/>
      <c r="N12" s="638"/>
      <c r="O12" s="638"/>
      <c r="P12" s="638"/>
      <c r="Q12" s="639"/>
      <c r="R12" s="640" t="s">
        <v>129</v>
      </c>
      <c r="S12" s="641"/>
      <c r="T12" s="641"/>
      <c r="U12" s="641"/>
      <c r="V12" s="641"/>
      <c r="W12" s="641"/>
      <c r="X12" s="641"/>
      <c r="Y12" s="642"/>
      <c r="Z12" s="677" t="s">
        <v>129</v>
      </c>
      <c r="AA12" s="677"/>
      <c r="AB12" s="677"/>
      <c r="AC12" s="677"/>
      <c r="AD12" s="678" t="s">
        <v>239</v>
      </c>
      <c r="AE12" s="678"/>
      <c r="AF12" s="678"/>
      <c r="AG12" s="678"/>
      <c r="AH12" s="678"/>
      <c r="AI12" s="678"/>
      <c r="AJ12" s="678"/>
      <c r="AK12" s="678"/>
      <c r="AL12" s="643" t="s">
        <v>239</v>
      </c>
      <c r="AM12" s="644"/>
      <c r="AN12" s="644"/>
      <c r="AO12" s="679"/>
      <c r="AP12" s="637" t="s">
        <v>254</v>
      </c>
      <c r="AQ12" s="638"/>
      <c r="AR12" s="638"/>
      <c r="AS12" s="638"/>
      <c r="AT12" s="638"/>
      <c r="AU12" s="638"/>
      <c r="AV12" s="638"/>
      <c r="AW12" s="638"/>
      <c r="AX12" s="638"/>
      <c r="AY12" s="638"/>
      <c r="AZ12" s="638"/>
      <c r="BA12" s="638"/>
      <c r="BB12" s="638"/>
      <c r="BC12" s="638"/>
      <c r="BD12" s="638"/>
      <c r="BE12" s="638"/>
      <c r="BF12" s="639"/>
      <c r="BG12" s="640">
        <v>1705317</v>
      </c>
      <c r="BH12" s="641"/>
      <c r="BI12" s="641"/>
      <c r="BJ12" s="641"/>
      <c r="BK12" s="641"/>
      <c r="BL12" s="641"/>
      <c r="BM12" s="641"/>
      <c r="BN12" s="642"/>
      <c r="BO12" s="677">
        <v>88.9</v>
      </c>
      <c r="BP12" s="677"/>
      <c r="BQ12" s="677"/>
      <c r="BR12" s="677"/>
      <c r="BS12" s="646" t="s">
        <v>239</v>
      </c>
      <c r="BT12" s="641"/>
      <c r="BU12" s="641"/>
      <c r="BV12" s="641"/>
      <c r="BW12" s="641"/>
      <c r="BX12" s="641"/>
      <c r="BY12" s="641"/>
      <c r="BZ12" s="641"/>
      <c r="CA12" s="641"/>
      <c r="CB12" s="684"/>
      <c r="CD12" s="673" t="s">
        <v>255</v>
      </c>
      <c r="CE12" s="674"/>
      <c r="CF12" s="674"/>
      <c r="CG12" s="674"/>
      <c r="CH12" s="674"/>
      <c r="CI12" s="674"/>
      <c r="CJ12" s="674"/>
      <c r="CK12" s="674"/>
      <c r="CL12" s="674"/>
      <c r="CM12" s="674"/>
      <c r="CN12" s="674"/>
      <c r="CO12" s="674"/>
      <c r="CP12" s="674"/>
      <c r="CQ12" s="675"/>
      <c r="CR12" s="640">
        <v>90998</v>
      </c>
      <c r="CS12" s="641"/>
      <c r="CT12" s="641"/>
      <c r="CU12" s="641"/>
      <c r="CV12" s="641"/>
      <c r="CW12" s="641"/>
      <c r="CX12" s="641"/>
      <c r="CY12" s="642"/>
      <c r="CZ12" s="677">
        <v>2.2999999999999998</v>
      </c>
      <c r="DA12" s="677"/>
      <c r="DB12" s="677"/>
      <c r="DC12" s="677"/>
      <c r="DD12" s="646">
        <v>2117</v>
      </c>
      <c r="DE12" s="641"/>
      <c r="DF12" s="641"/>
      <c r="DG12" s="641"/>
      <c r="DH12" s="641"/>
      <c r="DI12" s="641"/>
      <c r="DJ12" s="641"/>
      <c r="DK12" s="641"/>
      <c r="DL12" s="641"/>
      <c r="DM12" s="641"/>
      <c r="DN12" s="641"/>
      <c r="DO12" s="641"/>
      <c r="DP12" s="642"/>
      <c r="DQ12" s="646">
        <v>64019</v>
      </c>
      <c r="DR12" s="641"/>
      <c r="DS12" s="641"/>
      <c r="DT12" s="641"/>
      <c r="DU12" s="641"/>
      <c r="DV12" s="641"/>
      <c r="DW12" s="641"/>
      <c r="DX12" s="641"/>
      <c r="DY12" s="641"/>
      <c r="DZ12" s="641"/>
      <c r="EA12" s="641"/>
      <c r="EB12" s="641"/>
      <c r="EC12" s="684"/>
    </row>
    <row r="13" spans="2:143" ht="11.25" customHeight="1" x14ac:dyDescent="0.15">
      <c r="B13" s="637" t="s">
        <v>256</v>
      </c>
      <c r="C13" s="638"/>
      <c r="D13" s="638"/>
      <c r="E13" s="638"/>
      <c r="F13" s="638"/>
      <c r="G13" s="638"/>
      <c r="H13" s="638"/>
      <c r="I13" s="638"/>
      <c r="J13" s="638"/>
      <c r="K13" s="638"/>
      <c r="L13" s="638"/>
      <c r="M13" s="638"/>
      <c r="N13" s="638"/>
      <c r="O13" s="638"/>
      <c r="P13" s="638"/>
      <c r="Q13" s="639"/>
      <c r="R13" s="640" t="s">
        <v>239</v>
      </c>
      <c r="S13" s="641"/>
      <c r="T13" s="641"/>
      <c r="U13" s="641"/>
      <c r="V13" s="641"/>
      <c r="W13" s="641"/>
      <c r="X13" s="641"/>
      <c r="Y13" s="642"/>
      <c r="Z13" s="677" t="s">
        <v>129</v>
      </c>
      <c r="AA13" s="677"/>
      <c r="AB13" s="677"/>
      <c r="AC13" s="677"/>
      <c r="AD13" s="678" t="s">
        <v>129</v>
      </c>
      <c r="AE13" s="678"/>
      <c r="AF13" s="678"/>
      <c r="AG13" s="678"/>
      <c r="AH13" s="678"/>
      <c r="AI13" s="678"/>
      <c r="AJ13" s="678"/>
      <c r="AK13" s="678"/>
      <c r="AL13" s="643" t="s">
        <v>129</v>
      </c>
      <c r="AM13" s="644"/>
      <c r="AN13" s="644"/>
      <c r="AO13" s="679"/>
      <c r="AP13" s="637" t="s">
        <v>257</v>
      </c>
      <c r="AQ13" s="638"/>
      <c r="AR13" s="638"/>
      <c r="AS13" s="638"/>
      <c r="AT13" s="638"/>
      <c r="AU13" s="638"/>
      <c r="AV13" s="638"/>
      <c r="AW13" s="638"/>
      <c r="AX13" s="638"/>
      <c r="AY13" s="638"/>
      <c r="AZ13" s="638"/>
      <c r="BA13" s="638"/>
      <c r="BB13" s="638"/>
      <c r="BC13" s="638"/>
      <c r="BD13" s="638"/>
      <c r="BE13" s="638"/>
      <c r="BF13" s="639"/>
      <c r="BG13" s="640">
        <v>1704260</v>
      </c>
      <c r="BH13" s="641"/>
      <c r="BI13" s="641"/>
      <c r="BJ13" s="641"/>
      <c r="BK13" s="641"/>
      <c r="BL13" s="641"/>
      <c r="BM13" s="641"/>
      <c r="BN13" s="642"/>
      <c r="BO13" s="677">
        <v>88.9</v>
      </c>
      <c r="BP13" s="677"/>
      <c r="BQ13" s="677"/>
      <c r="BR13" s="677"/>
      <c r="BS13" s="646" t="s">
        <v>129</v>
      </c>
      <c r="BT13" s="641"/>
      <c r="BU13" s="641"/>
      <c r="BV13" s="641"/>
      <c r="BW13" s="641"/>
      <c r="BX13" s="641"/>
      <c r="BY13" s="641"/>
      <c r="BZ13" s="641"/>
      <c r="CA13" s="641"/>
      <c r="CB13" s="684"/>
      <c r="CD13" s="673" t="s">
        <v>258</v>
      </c>
      <c r="CE13" s="674"/>
      <c r="CF13" s="674"/>
      <c r="CG13" s="674"/>
      <c r="CH13" s="674"/>
      <c r="CI13" s="674"/>
      <c r="CJ13" s="674"/>
      <c r="CK13" s="674"/>
      <c r="CL13" s="674"/>
      <c r="CM13" s="674"/>
      <c r="CN13" s="674"/>
      <c r="CO13" s="674"/>
      <c r="CP13" s="674"/>
      <c r="CQ13" s="675"/>
      <c r="CR13" s="640">
        <v>805598</v>
      </c>
      <c r="CS13" s="641"/>
      <c r="CT13" s="641"/>
      <c r="CU13" s="641"/>
      <c r="CV13" s="641"/>
      <c r="CW13" s="641"/>
      <c r="CX13" s="641"/>
      <c r="CY13" s="642"/>
      <c r="CZ13" s="677">
        <v>20.5</v>
      </c>
      <c r="DA13" s="677"/>
      <c r="DB13" s="677"/>
      <c r="DC13" s="677"/>
      <c r="DD13" s="646">
        <v>366978</v>
      </c>
      <c r="DE13" s="641"/>
      <c r="DF13" s="641"/>
      <c r="DG13" s="641"/>
      <c r="DH13" s="641"/>
      <c r="DI13" s="641"/>
      <c r="DJ13" s="641"/>
      <c r="DK13" s="641"/>
      <c r="DL13" s="641"/>
      <c r="DM13" s="641"/>
      <c r="DN13" s="641"/>
      <c r="DO13" s="641"/>
      <c r="DP13" s="642"/>
      <c r="DQ13" s="646">
        <v>525081</v>
      </c>
      <c r="DR13" s="641"/>
      <c r="DS13" s="641"/>
      <c r="DT13" s="641"/>
      <c r="DU13" s="641"/>
      <c r="DV13" s="641"/>
      <c r="DW13" s="641"/>
      <c r="DX13" s="641"/>
      <c r="DY13" s="641"/>
      <c r="DZ13" s="641"/>
      <c r="EA13" s="641"/>
      <c r="EB13" s="641"/>
      <c r="EC13" s="684"/>
    </row>
    <row r="14" spans="2:143" ht="11.25" customHeight="1" x14ac:dyDescent="0.15">
      <c r="B14" s="637" t="s">
        <v>259</v>
      </c>
      <c r="C14" s="638"/>
      <c r="D14" s="638"/>
      <c r="E14" s="638"/>
      <c r="F14" s="638"/>
      <c r="G14" s="638"/>
      <c r="H14" s="638"/>
      <c r="I14" s="638"/>
      <c r="J14" s="638"/>
      <c r="K14" s="638"/>
      <c r="L14" s="638"/>
      <c r="M14" s="638"/>
      <c r="N14" s="638"/>
      <c r="O14" s="638"/>
      <c r="P14" s="638"/>
      <c r="Q14" s="639"/>
      <c r="R14" s="640">
        <v>5750</v>
      </c>
      <c r="S14" s="641"/>
      <c r="T14" s="641"/>
      <c r="U14" s="641"/>
      <c r="V14" s="641"/>
      <c r="W14" s="641"/>
      <c r="X14" s="641"/>
      <c r="Y14" s="642"/>
      <c r="Z14" s="677">
        <v>0.1</v>
      </c>
      <c r="AA14" s="677"/>
      <c r="AB14" s="677"/>
      <c r="AC14" s="677"/>
      <c r="AD14" s="678">
        <v>5750</v>
      </c>
      <c r="AE14" s="678"/>
      <c r="AF14" s="678"/>
      <c r="AG14" s="678"/>
      <c r="AH14" s="678"/>
      <c r="AI14" s="678"/>
      <c r="AJ14" s="678"/>
      <c r="AK14" s="678"/>
      <c r="AL14" s="643">
        <v>0.2</v>
      </c>
      <c r="AM14" s="644"/>
      <c r="AN14" s="644"/>
      <c r="AO14" s="679"/>
      <c r="AP14" s="637" t="s">
        <v>260</v>
      </c>
      <c r="AQ14" s="638"/>
      <c r="AR14" s="638"/>
      <c r="AS14" s="638"/>
      <c r="AT14" s="638"/>
      <c r="AU14" s="638"/>
      <c r="AV14" s="638"/>
      <c r="AW14" s="638"/>
      <c r="AX14" s="638"/>
      <c r="AY14" s="638"/>
      <c r="AZ14" s="638"/>
      <c r="BA14" s="638"/>
      <c r="BB14" s="638"/>
      <c r="BC14" s="638"/>
      <c r="BD14" s="638"/>
      <c r="BE14" s="638"/>
      <c r="BF14" s="639"/>
      <c r="BG14" s="640">
        <v>8187</v>
      </c>
      <c r="BH14" s="641"/>
      <c r="BI14" s="641"/>
      <c r="BJ14" s="641"/>
      <c r="BK14" s="641"/>
      <c r="BL14" s="641"/>
      <c r="BM14" s="641"/>
      <c r="BN14" s="642"/>
      <c r="BO14" s="677">
        <v>0.4</v>
      </c>
      <c r="BP14" s="677"/>
      <c r="BQ14" s="677"/>
      <c r="BR14" s="677"/>
      <c r="BS14" s="646" t="s">
        <v>239</v>
      </c>
      <c r="BT14" s="641"/>
      <c r="BU14" s="641"/>
      <c r="BV14" s="641"/>
      <c r="BW14" s="641"/>
      <c r="BX14" s="641"/>
      <c r="BY14" s="641"/>
      <c r="BZ14" s="641"/>
      <c r="CA14" s="641"/>
      <c r="CB14" s="684"/>
      <c r="CD14" s="673" t="s">
        <v>261</v>
      </c>
      <c r="CE14" s="674"/>
      <c r="CF14" s="674"/>
      <c r="CG14" s="674"/>
      <c r="CH14" s="674"/>
      <c r="CI14" s="674"/>
      <c r="CJ14" s="674"/>
      <c r="CK14" s="674"/>
      <c r="CL14" s="674"/>
      <c r="CM14" s="674"/>
      <c r="CN14" s="674"/>
      <c r="CO14" s="674"/>
      <c r="CP14" s="674"/>
      <c r="CQ14" s="675"/>
      <c r="CR14" s="640">
        <v>288858</v>
      </c>
      <c r="CS14" s="641"/>
      <c r="CT14" s="641"/>
      <c r="CU14" s="641"/>
      <c r="CV14" s="641"/>
      <c r="CW14" s="641"/>
      <c r="CX14" s="641"/>
      <c r="CY14" s="642"/>
      <c r="CZ14" s="677">
        <v>7.4</v>
      </c>
      <c r="DA14" s="677"/>
      <c r="DB14" s="677"/>
      <c r="DC14" s="677"/>
      <c r="DD14" s="646">
        <v>91560</v>
      </c>
      <c r="DE14" s="641"/>
      <c r="DF14" s="641"/>
      <c r="DG14" s="641"/>
      <c r="DH14" s="641"/>
      <c r="DI14" s="641"/>
      <c r="DJ14" s="641"/>
      <c r="DK14" s="641"/>
      <c r="DL14" s="641"/>
      <c r="DM14" s="641"/>
      <c r="DN14" s="641"/>
      <c r="DO14" s="641"/>
      <c r="DP14" s="642"/>
      <c r="DQ14" s="646">
        <v>195978</v>
      </c>
      <c r="DR14" s="641"/>
      <c r="DS14" s="641"/>
      <c r="DT14" s="641"/>
      <c r="DU14" s="641"/>
      <c r="DV14" s="641"/>
      <c r="DW14" s="641"/>
      <c r="DX14" s="641"/>
      <c r="DY14" s="641"/>
      <c r="DZ14" s="641"/>
      <c r="EA14" s="641"/>
      <c r="EB14" s="641"/>
      <c r="EC14" s="684"/>
    </row>
    <row r="15" spans="2:143" ht="11.25" customHeight="1" x14ac:dyDescent="0.15">
      <c r="B15" s="637" t="s">
        <v>262</v>
      </c>
      <c r="C15" s="638"/>
      <c r="D15" s="638"/>
      <c r="E15" s="638"/>
      <c r="F15" s="638"/>
      <c r="G15" s="638"/>
      <c r="H15" s="638"/>
      <c r="I15" s="638"/>
      <c r="J15" s="638"/>
      <c r="K15" s="638"/>
      <c r="L15" s="638"/>
      <c r="M15" s="638"/>
      <c r="N15" s="638"/>
      <c r="O15" s="638"/>
      <c r="P15" s="638"/>
      <c r="Q15" s="639"/>
      <c r="R15" s="640" t="s">
        <v>147</v>
      </c>
      <c r="S15" s="641"/>
      <c r="T15" s="641"/>
      <c r="U15" s="641"/>
      <c r="V15" s="641"/>
      <c r="W15" s="641"/>
      <c r="X15" s="641"/>
      <c r="Y15" s="642"/>
      <c r="Z15" s="677" t="s">
        <v>239</v>
      </c>
      <c r="AA15" s="677"/>
      <c r="AB15" s="677"/>
      <c r="AC15" s="677"/>
      <c r="AD15" s="678" t="s">
        <v>129</v>
      </c>
      <c r="AE15" s="678"/>
      <c r="AF15" s="678"/>
      <c r="AG15" s="678"/>
      <c r="AH15" s="678"/>
      <c r="AI15" s="678"/>
      <c r="AJ15" s="678"/>
      <c r="AK15" s="678"/>
      <c r="AL15" s="643" t="s">
        <v>129</v>
      </c>
      <c r="AM15" s="644"/>
      <c r="AN15" s="644"/>
      <c r="AO15" s="679"/>
      <c r="AP15" s="637" t="s">
        <v>263</v>
      </c>
      <c r="AQ15" s="638"/>
      <c r="AR15" s="638"/>
      <c r="AS15" s="638"/>
      <c r="AT15" s="638"/>
      <c r="AU15" s="638"/>
      <c r="AV15" s="638"/>
      <c r="AW15" s="638"/>
      <c r="AX15" s="638"/>
      <c r="AY15" s="638"/>
      <c r="AZ15" s="638"/>
      <c r="BA15" s="638"/>
      <c r="BB15" s="638"/>
      <c r="BC15" s="638"/>
      <c r="BD15" s="638"/>
      <c r="BE15" s="638"/>
      <c r="BF15" s="639"/>
      <c r="BG15" s="640">
        <v>23275</v>
      </c>
      <c r="BH15" s="641"/>
      <c r="BI15" s="641"/>
      <c r="BJ15" s="641"/>
      <c r="BK15" s="641"/>
      <c r="BL15" s="641"/>
      <c r="BM15" s="641"/>
      <c r="BN15" s="642"/>
      <c r="BO15" s="677">
        <v>1.2</v>
      </c>
      <c r="BP15" s="677"/>
      <c r="BQ15" s="677"/>
      <c r="BR15" s="677"/>
      <c r="BS15" s="646" t="s">
        <v>239</v>
      </c>
      <c r="BT15" s="641"/>
      <c r="BU15" s="641"/>
      <c r="BV15" s="641"/>
      <c r="BW15" s="641"/>
      <c r="BX15" s="641"/>
      <c r="BY15" s="641"/>
      <c r="BZ15" s="641"/>
      <c r="CA15" s="641"/>
      <c r="CB15" s="684"/>
      <c r="CD15" s="673" t="s">
        <v>264</v>
      </c>
      <c r="CE15" s="674"/>
      <c r="CF15" s="674"/>
      <c r="CG15" s="674"/>
      <c r="CH15" s="674"/>
      <c r="CI15" s="674"/>
      <c r="CJ15" s="674"/>
      <c r="CK15" s="674"/>
      <c r="CL15" s="674"/>
      <c r="CM15" s="674"/>
      <c r="CN15" s="674"/>
      <c r="CO15" s="674"/>
      <c r="CP15" s="674"/>
      <c r="CQ15" s="675"/>
      <c r="CR15" s="640">
        <v>340800</v>
      </c>
      <c r="CS15" s="641"/>
      <c r="CT15" s="641"/>
      <c r="CU15" s="641"/>
      <c r="CV15" s="641"/>
      <c r="CW15" s="641"/>
      <c r="CX15" s="641"/>
      <c r="CY15" s="642"/>
      <c r="CZ15" s="677">
        <v>8.6999999999999993</v>
      </c>
      <c r="DA15" s="677"/>
      <c r="DB15" s="677"/>
      <c r="DC15" s="677"/>
      <c r="DD15" s="646">
        <v>767</v>
      </c>
      <c r="DE15" s="641"/>
      <c r="DF15" s="641"/>
      <c r="DG15" s="641"/>
      <c r="DH15" s="641"/>
      <c r="DI15" s="641"/>
      <c r="DJ15" s="641"/>
      <c r="DK15" s="641"/>
      <c r="DL15" s="641"/>
      <c r="DM15" s="641"/>
      <c r="DN15" s="641"/>
      <c r="DO15" s="641"/>
      <c r="DP15" s="642"/>
      <c r="DQ15" s="646">
        <v>301705</v>
      </c>
      <c r="DR15" s="641"/>
      <c r="DS15" s="641"/>
      <c r="DT15" s="641"/>
      <c r="DU15" s="641"/>
      <c r="DV15" s="641"/>
      <c r="DW15" s="641"/>
      <c r="DX15" s="641"/>
      <c r="DY15" s="641"/>
      <c r="DZ15" s="641"/>
      <c r="EA15" s="641"/>
      <c r="EB15" s="641"/>
      <c r="EC15" s="684"/>
    </row>
    <row r="16" spans="2:143" ht="11.25" customHeight="1" x14ac:dyDescent="0.15">
      <c r="B16" s="637" t="s">
        <v>265</v>
      </c>
      <c r="C16" s="638"/>
      <c r="D16" s="638"/>
      <c r="E16" s="638"/>
      <c r="F16" s="638"/>
      <c r="G16" s="638"/>
      <c r="H16" s="638"/>
      <c r="I16" s="638"/>
      <c r="J16" s="638"/>
      <c r="K16" s="638"/>
      <c r="L16" s="638"/>
      <c r="M16" s="638"/>
      <c r="N16" s="638"/>
      <c r="O16" s="638"/>
      <c r="P16" s="638"/>
      <c r="Q16" s="639"/>
      <c r="R16" s="640">
        <v>1659</v>
      </c>
      <c r="S16" s="641"/>
      <c r="T16" s="641"/>
      <c r="U16" s="641"/>
      <c r="V16" s="641"/>
      <c r="W16" s="641"/>
      <c r="X16" s="641"/>
      <c r="Y16" s="642"/>
      <c r="Z16" s="677">
        <v>0</v>
      </c>
      <c r="AA16" s="677"/>
      <c r="AB16" s="677"/>
      <c r="AC16" s="677"/>
      <c r="AD16" s="678">
        <v>1659</v>
      </c>
      <c r="AE16" s="678"/>
      <c r="AF16" s="678"/>
      <c r="AG16" s="678"/>
      <c r="AH16" s="678"/>
      <c r="AI16" s="678"/>
      <c r="AJ16" s="678"/>
      <c r="AK16" s="678"/>
      <c r="AL16" s="643">
        <v>0.1</v>
      </c>
      <c r="AM16" s="644"/>
      <c r="AN16" s="644"/>
      <c r="AO16" s="679"/>
      <c r="AP16" s="637" t="s">
        <v>266</v>
      </c>
      <c r="AQ16" s="638"/>
      <c r="AR16" s="638"/>
      <c r="AS16" s="638"/>
      <c r="AT16" s="638"/>
      <c r="AU16" s="638"/>
      <c r="AV16" s="638"/>
      <c r="AW16" s="638"/>
      <c r="AX16" s="638"/>
      <c r="AY16" s="638"/>
      <c r="AZ16" s="638"/>
      <c r="BA16" s="638"/>
      <c r="BB16" s="638"/>
      <c r="BC16" s="638"/>
      <c r="BD16" s="638"/>
      <c r="BE16" s="638"/>
      <c r="BF16" s="639"/>
      <c r="BG16" s="640" t="s">
        <v>239</v>
      </c>
      <c r="BH16" s="641"/>
      <c r="BI16" s="641"/>
      <c r="BJ16" s="641"/>
      <c r="BK16" s="641"/>
      <c r="BL16" s="641"/>
      <c r="BM16" s="641"/>
      <c r="BN16" s="642"/>
      <c r="BO16" s="677" t="s">
        <v>129</v>
      </c>
      <c r="BP16" s="677"/>
      <c r="BQ16" s="677"/>
      <c r="BR16" s="677"/>
      <c r="BS16" s="646" t="s">
        <v>239</v>
      </c>
      <c r="BT16" s="641"/>
      <c r="BU16" s="641"/>
      <c r="BV16" s="641"/>
      <c r="BW16" s="641"/>
      <c r="BX16" s="641"/>
      <c r="BY16" s="641"/>
      <c r="BZ16" s="641"/>
      <c r="CA16" s="641"/>
      <c r="CB16" s="684"/>
      <c r="CD16" s="673" t="s">
        <v>267</v>
      </c>
      <c r="CE16" s="674"/>
      <c r="CF16" s="674"/>
      <c r="CG16" s="674"/>
      <c r="CH16" s="674"/>
      <c r="CI16" s="674"/>
      <c r="CJ16" s="674"/>
      <c r="CK16" s="674"/>
      <c r="CL16" s="674"/>
      <c r="CM16" s="674"/>
      <c r="CN16" s="674"/>
      <c r="CO16" s="674"/>
      <c r="CP16" s="674"/>
      <c r="CQ16" s="675"/>
      <c r="CR16" s="640" t="s">
        <v>239</v>
      </c>
      <c r="CS16" s="641"/>
      <c r="CT16" s="641"/>
      <c r="CU16" s="641"/>
      <c r="CV16" s="641"/>
      <c r="CW16" s="641"/>
      <c r="CX16" s="641"/>
      <c r="CY16" s="642"/>
      <c r="CZ16" s="677" t="s">
        <v>129</v>
      </c>
      <c r="DA16" s="677"/>
      <c r="DB16" s="677"/>
      <c r="DC16" s="677"/>
      <c r="DD16" s="646" t="s">
        <v>129</v>
      </c>
      <c r="DE16" s="641"/>
      <c r="DF16" s="641"/>
      <c r="DG16" s="641"/>
      <c r="DH16" s="641"/>
      <c r="DI16" s="641"/>
      <c r="DJ16" s="641"/>
      <c r="DK16" s="641"/>
      <c r="DL16" s="641"/>
      <c r="DM16" s="641"/>
      <c r="DN16" s="641"/>
      <c r="DO16" s="641"/>
      <c r="DP16" s="642"/>
      <c r="DQ16" s="646" t="s">
        <v>239</v>
      </c>
      <c r="DR16" s="641"/>
      <c r="DS16" s="641"/>
      <c r="DT16" s="641"/>
      <c r="DU16" s="641"/>
      <c r="DV16" s="641"/>
      <c r="DW16" s="641"/>
      <c r="DX16" s="641"/>
      <c r="DY16" s="641"/>
      <c r="DZ16" s="641"/>
      <c r="EA16" s="641"/>
      <c r="EB16" s="641"/>
      <c r="EC16" s="684"/>
    </row>
    <row r="17" spans="2:133" ht="11.25" customHeight="1" x14ac:dyDescent="0.15">
      <c r="B17" s="637" t="s">
        <v>268</v>
      </c>
      <c r="C17" s="638"/>
      <c r="D17" s="638"/>
      <c r="E17" s="638"/>
      <c r="F17" s="638"/>
      <c r="G17" s="638"/>
      <c r="H17" s="638"/>
      <c r="I17" s="638"/>
      <c r="J17" s="638"/>
      <c r="K17" s="638"/>
      <c r="L17" s="638"/>
      <c r="M17" s="638"/>
      <c r="N17" s="638"/>
      <c r="O17" s="638"/>
      <c r="P17" s="638"/>
      <c r="Q17" s="639"/>
      <c r="R17" s="640">
        <v>9171</v>
      </c>
      <c r="S17" s="641"/>
      <c r="T17" s="641"/>
      <c r="U17" s="641"/>
      <c r="V17" s="641"/>
      <c r="W17" s="641"/>
      <c r="X17" s="641"/>
      <c r="Y17" s="642"/>
      <c r="Z17" s="677">
        <v>0.2</v>
      </c>
      <c r="AA17" s="677"/>
      <c r="AB17" s="677"/>
      <c r="AC17" s="677"/>
      <c r="AD17" s="678">
        <v>9171</v>
      </c>
      <c r="AE17" s="678"/>
      <c r="AF17" s="678"/>
      <c r="AG17" s="678"/>
      <c r="AH17" s="678"/>
      <c r="AI17" s="678"/>
      <c r="AJ17" s="678"/>
      <c r="AK17" s="678"/>
      <c r="AL17" s="643">
        <v>0.4</v>
      </c>
      <c r="AM17" s="644"/>
      <c r="AN17" s="644"/>
      <c r="AO17" s="679"/>
      <c r="AP17" s="637" t="s">
        <v>269</v>
      </c>
      <c r="AQ17" s="638"/>
      <c r="AR17" s="638"/>
      <c r="AS17" s="638"/>
      <c r="AT17" s="638"/>
      <c r="AU17" s="638"/>
      <c r="AV17" s="638"/>
      <c r="AW17" s="638"/>
      <c r="AX17" s="638"/>
      <c r="AY17" s="638"/>
      <c r="AZ17" s="638"/>
      <c r="BA17" s="638"/>
      <c r="BB17" s="638"/>
      <c r="BC17" s="638"/>
      <c r="BD17" s="638"/>
      <c r="BE17" s="638"/>
      <c r="BF17" s="639"/>
      <c r="BG17" s="640" t="s">
        <v>239</v>
      </c>
      <c r="BH17" s="641"/>
      <c r="BI17" s="641"/>
      <c r="BJ17" s="641"/>
      <c r="BK17" s="641"/>
      <c r="BL17" s="641"/>
      <c r="BM17" s="641"/>
      <c r="BN17" s="642"/>
      <c r="BO17" s="677" t="s">
        <v>129</v>
      </c>
      <c r="BP17" s="677"/>
      <c r="BQ17" s="677"/>
      <c r="BR17" s="677"/>
      <c r="BS17" s="646" t="s">
        <v>239</v>
      </c>
      <c r="BT17" s="641"/>
      <c r="BU17" s="641"/>
      <c r="BV17" s="641"/>
      <c r="BW17" s="641"/>
      <c r="BX17" s="641"/>
      <c r="BY17" s="641"/>
      <c r="BZ17" s="641"/>
      <c r="CA17" s="641"/>
      <c r="CB17" s="684"/>
      <c r="CD17" s="673" t="s">
        <v>270</v>
      </c>
      <c r="CE17" s="674"/>
      <c r="CF17" s="674"/>
      <c r="CG17" s="674"/>
      <c r="CH17" s="674"/>
      <c r="CI17" s="674"/>
      <c r="CJ17" s="674"/>
      <c r="CK17" s="674"/>
      <c r="CL17" s="674"/>
      <c r="CM17" s="674"/>
      <c r="CN17" s="674"/>
      <c r="CO17" s="674"/>
      <c r="CP17" s="674"/>
      <c r="CQ17" s="675"/>
      <c r="CR17" s="640">
        <v>494833</v>
      </c>
      <c r="CS17" s="641"/>
      <c r="CT17" s="641"/>
      <c r="CU17" s="641"/>
      <c r="CV17" s="641"/>
      <c r="CW17" s="641"/>
      <c r="CX17" s="641"/>
      <c r="CY17" s="642"/>
      <c r="CZ17" s="677">
        <v>12.6</v>
      </c>
      <c r="DA17" s="677"/>
      <c r="DB17" s="677"/>
      <c r="DC17" s="677"/>
      <c r="DD17" s="646" t="s">
        <v>239</v>
      </c>
      <c r="DE17" s="641"/>
      <c r="DF17" s="641"/>
      <c r="DG17" s="641"/>
      <c r="DH17" s="641"/>
      <c r="DI17" s="641"/>
      <c r="DJ17" s="641"/>
      <c r="DK17" s="641"/>
      <c r="DL17" s="641"/>
      <c r="DM17" s="641"/>
      <c r="DN17" s="641"/>
      <c r="DO17" s="641"/>
      <c r="DP17" s="642"/>
      <c r="DQ17" s="646">
        <v>494833</v>
      </c>
      <c r="DR17" s="641"/>
      <c r="DS17" s="641"/>
      <c r="DT17" s="641"/>
      <c r="DU17" s="641"/>
      <c r="DV17" s="641"/>
      <c r="DW17" s="641"/>
      <c r="DX17" s="641"/>
      <c r="DY17" s="641"/>
      <c r="DZ17" s="641"/>
      <c r="EA17" s="641"/>
      <c r="EB17" s="641"/>
      <c r="EC17" s="684"/>
    </row>
    <row r="18" spans="2:133" ht="11.25" customHeight="1" x14ac:dyDescent="0.15">
      <c r="B18" s="637" t="s">
        <v>271</v>
      </c>
      <c r="C18" s="638"/>
      <c r="D18" s="638"/>
      <c r="E18" s="638"/>
      <c r="F18" s="638"/>
      <c r="G18" s="638"/>
      <c r="H18" s="638"/>
      <c r="I18" s="638"/>
      <c r="J18" s="638"/>
      <c r="K18" s="638"/>
      <c r="L18" s="638"/>
      <c r="M18" s="638"/>
      <c r="N18" s="638"/>
      <c r="O18" s="638"/>
      <c r="P18" s="638"/>
      <c r="Q18" s="639"/>
      <c r="R18" s="640">
        <v>946</v>
      </c>
      <c r="S18" s="641"/>
      <c r="T18" s="641"/>
      <c r="U18" s="641"/>
      <c r="V18" s="641"/>
      <c r="W18" s="641"/>
      <c r="X18" s="641"/>
      <c r="Y18" s="642"/>
      <c r="Z18" s="677">
        <v>0</v>
      </c>
      <c r="AA18" s="677"/>
      <c r="AB18" s="677"/>
      <c r="AC18" s="677"/>
      <c r="AD18" s="678">
        <v>946</v>
      </c>
      <c r="AE18" s="678"/>
      <c r="AF18" s="678"/>
      <c r="AG18" s="678"/>
      <c r="AH18" s="678"/>
      <c r="AI18" s="678"/>
      <c r="AJ18" s="678"/>
      <c r="AK18" s="678"/>
      <c r="AL18" s="643">
        <v>0</v>
      </c>
      <c r="AM18" s="644"/>
      <c r="AN18" s="644"/>
      <c r="AO18" s="679"/>
      <c r="AP18" s="637" t="s">
        <v>272</v>
      </c>
      <c r="AQ18" s="638"/>
      <c r="AR18" s="638"/>
      <c r="AS18" s="638"/>
      <c r="AT18" s="638"/>
      <c r="AU18" s="638"/>
      <c r="AV18" s="638"/>
      <c r="AW18" s="638"/>
      <c r="AX18" s="638"/>
      <c r="AY18" s="638"/>
      <c r="AZ18" s="638"/>
      <c r="BA18" s="638"/>
      <c r="BB18" s="638"/>
      <c r="BC18" s="638"/>
      <c r="BD18" s="638"/>
      <c r="BE18" s="638"/>
      <c r="BF18" s="639"/>
      <c r="BG18" s="640" t="s">
        <v>239</v>
      </c>
      <c r="BH18" s="641"/>
      <c r="BI18" s="641"/>
      <c r="BJ18" s="641"/>
      <c r="BK18" s="641"/>
      <c r="BL18" s="641"/>
      <c r="BM18" s="641"/>
      <c r="BN18" s="642"/>
      <c r="BO18" s="677" t="s">
        <v>129</v>
      </c>
      <c r="BP18" s="677"/>
      <c r="BQ18" s="677"/>
      <c r="BR18" s="677"/>
      <c r="BS18" s="646" t="s">
        <v>129</v>
      </c>
      <c r="BT18" s="641"/>
      <c r="BU18" s="641"/>
      <c r="BV18" s="641"/>
      <c r="BW18" s="641"/>
      <c r="BX18" s="641"/>
      <c r="BY18" s="641"/>
      <c r="BZ18" s="641"/>
      <c r="CA18" s="641"/>
      <c r="CB18" s="684"/>
      <c r="CD18" s="673" t="s">
        <v>273</v>
      </c>
      <c r="CE18" s="674"/>
      <c r="CF18" s="674"/>
      <c r="CG18" s="674"/>
      <c r="CH18" s="674"/>
      <c r="CI18" s="674"/>
      <c r="CJ18" s="674"/>
      <c r="CK18" s="674"/>
      <c r="CL18" s="674"/>
      <c r="CM18" s="674"/>
      <c r="CN18" s="674"/>
      <c r="CO18" s="674"/>
      <c r="CP18" s="674"/>
      <c r="CQ18" s="675"/>
      <c r="CR18" s="640">
        <v>15073</v>
      </c>
      <c r="CS18" s="641"/>
      <c r="CT18" s="641"/>
      <c r="CU18" s="641"/>
      <c r="CV18" s="641"/>
      <c r="CW18" s="641"/>
      <c r="CX18" s="641"/>
      <c r="CY18" s="642"/>
      <c r="CZ18" s="677">
        <v>0.4</v>
      </c>
      <c r="DA18" s="677"/>
      <c r="DB18" s="677"/>
      <c r="DC18" s="677"/>
      <c r="DD18" s="646">
        <v>15073</v>
      </c>
      <c r="DE18" s="641"/>
      <c r="DF18" s="641"/>
      <c r="DG18" s="641"/>
      <c r="DH18" s="641"/>
      <c r="DI18" s="641"/>
      <c r="DJ18" s="641"/>
      <c r="DK18" s="641"/>
      <c r="DL18" s="641"/>
      <c r="DM18" s="641"/>
      <c r="DN18" s="641"/>
      <c r="DO18" s="641"/>
      <c r="DP18" s="642"/>
      <c r="DQ18" s="646">
        <v>15073</v>
      </c>
      <c r="DR18" s="641"/>
      <c r="DS18" s="641"/>
      <c r="DT18" s="641"/>
      <c r="DU18" s="641"/>
      <c r="DV18" s="641"/>
      <c r="DW18" s="641"/>
      <c r="DX18" s="641"/>
      <c r="DY18" s="641"/>
      <c r="DZ18" s="641"/>
      <c r="EA18" s="641"/>
      <c r="EB18" s="641"/>
      <c r="EC18" s="684"/>
    </row>
    <row r="19" spans="2:133" ht="11.25" customHeight="1" x14ac:dyDescent="0.15">
      <c r="B19" s="637" t="s">
        <v>274</v>
      </c>
      <c r="C19" s="638"/>
      <c r="D19" s="638"/>
      <c r="E19" s="638"/>
      <c r="F19" s="638"/>
      <c r="G19" s="638"/>
      <c r="H19" s="638"/>
      <c r="I19" s="638"/>
      <c r="J19" s="638"/>
      <c r="K19" s="638"/>
      <c r="L19" s="638"/>
      <c r="M19" s="638"/>
      <c r="N19" s="638"/>
      <c r="O19" s="638"/>
      <c r="P19" s="638"/>
      <c r="Q19" s="639"/>
      <c r="R19" s="640">
        <v>851</v>
      </c>
      <c r="S19" s="641"/>
      <c r="T19" s="641"/>
      <c r="U19" s="641"/>
      <c r="V19" s="641"/>
      <c r="W19" s="641"/>
      <c r="X19" s="641"/>
      <c r="Y19" s="642"/>
      <c r="Z19" s="677">
        <v>0</v>
      </c>
      <c r="AA19" s="677"/>
      <c r="AB19" s="677"/>
      <c r="AC19" s="677"/>
      <c r="AD19" s="678">
        <v>851</v>
      </c>
      <c r="AE19" s="678"/>
      <c r="AF19" s="678"/>
      <c r="AG19" s="678"/>
      <c r="AH19" s="678"/>
      <c r="AI19" s="678"/>
      <c r="AJ19" s="678"/>
      <c r="AK19" s="678"/>
      <c r="AL19" s="643">
        <v>0</v>
      </c>
      <c r="AM19" s="644"/>
      <c r="AN19" s="644"/>
      <c r="AO19" s="679"/>
      <c r="AP19" s="637" t="s">
        <v>275</v>
      </c>
      <c r="AQ19" s="638"/>
      <c r="AR19" s="638"/>
      <c r="AS19" s="638"/>
      <c r="AT19" s="638"/>
      <c r="AU19" s="638"/>
      <c r="AV19" s="638"/>
      <c r="AW19" s="638"/>
      <c r="AX19" s="638"/>
      <c r="AY19" s="638"/>
      <c r="AZ19" s="638"/>
      <c r="BA19" s="638"/>
      <c r="BB19" s="638"/>
      <c r="BC19" s="638"/>
      <c r="BD19" s="638"/>
      <c r="BE19" s="638"/>
      <c r="BF19" s="639"/>
      <c r="BG19" s="640">
        <v>11486</v>
      </c>
      <c r="BH19" s="641"/>
      <c r="BI19" s="641"/>
      <c r="BJ19" s="641"/>
      <c r="BK19" s="641"/>
      <c r="BL19" s="641"/>
      <c r="BM19" s="641"/>
      <c r="BN19" s="642"/>
      <c r="BO19" s="677">
        <v>0.6</v>
      </c>
      <c r="BP19" s="677"/>
      <c r="BQ19" s="677"/>
      <c r="BR19" s="677"/>
      <c r="BS19" s="646" t="s">
        <v>129</v>
      </c>
      <c r="BT19" s="641"/>
      <c r="BU19" s="641"/>
      <c r="BV19" s="641"/>
      <c r="BW19" s="641"/>
      <c r="BX19" s="641"/>
      <c r="BY19" s="641"/>
      <c r="BZ19" s="641"/>
      <c r="CA19" s="641"/>
      <c r="CB19" s="684"/>
      <c r="CD19" s="673" t="s">
        <v>276</v>
      </c>
      <c r="CE19" s="674"/>
      <c r="CF19" s="674"/>
      <c r="CG19" s="674"/>
      <c r="CH19" s="674"/>
      <c r="CI19" s="674"/>
      <c r="CJ19" s="674"/>
      <c r="CK19" s="674"/>
      <c r="CL19" s="674"/>
      <c r="CM19" s="674"/>
      <c r="CN19" s="674"/>
      <c r="CO19" s="674"/>
      <c r="CP19" s="674"/>
      <c r="CQ19" s="675"/>
      <c r="CR19" s="640" t="s">
        <v>239</v>
      </c>
      <c r="CS19" s="641"/>
      <c r="CT19" s="641"/>
      <c r="CU19" s="641"/>
      <c r="CV19" s="641"/>
      <c r="CW19" s="641"/>
      <c r="CX19" s="641"/>
      <c r="CY19" s="642"/>
      <c r="CZ19" s="677" t="s">
        <v>129</v>
      </c>
      <c r="DA19" s="677"/>
      <c r="DB19" s="677"/>
      <c r="DC19" s="677"/>
      <c r="DD19" s="646" t="s">
        <v>129</v>
      </c>
      <c r="DE19" s="641"/>
      <c r="DF19" s="641"/>
      <c r="DG19" s="641"/>
      <c r="DH19" s="641"/>
      <c r="DI19" s="641"/>
      <c r="DJ19" s="641"/>
      <c r="DK19" s="641"/>
      <c r="DL19" s="641"/>
      <c r="DM19" s="641"/>
      <c r="DN19" s="641"/>
      <c r="DO19" s="641"/>
      <c r="DP19" s="642"/>
      <c r="DQ19" s="646" t="s">
        <v>239</v>
      </c>
      <c r="DR19" s="641"/>
      <c r="DS19" s="641"/>
      <c r="DT19" s="641"/>
      <c r="DU19" s="641"/>
      <c r="DV19" s="641"/>
      <c r="DW19" s="641"/>
      <c r="DX19" s="641"/>
      <c r="DY19" s="641"/>
      <c r="DZ19" s="641"/>
      <c r="EA19" s="641"/>
      <c r="EB19" s="641"/>
      <c r="EC19" s="684"/>
    </row>
    <row r="20" spans="2:133" ht="11.25" customHeight="1" x14ac:dyDescent="0.15">
      <c r="B20" s="637" t="s">
        <v>277</v>
      </c>
      <c r="C20" s="638"/>
      <c r="D20" s="638"/>
      <c r="E20" s="638"/>
      <c r="F20" s="638"/>
      <c r="G20" s="638"/>
      <c r="H20" s="638"/>
      <c r="I20" s="638"/>
      <c r="J20" s="638"/>
      <c r="K20" s="638"/>
      <c r="L20" s="638"/>
      <c r="M20" s="638"/>
      <c r="N20" s="638"/>
      <c r="O20" s="638"/>
      <c r="P20" s="638"/>
      <c r="Q20" s="639"/>
      <c r="R20" s="640">
        <v>81</v>
      </c>
      <c r="S20" s="641"/>
      <c r="T20" s="641"/>
      <c r="U20" s="641"/>
      <c r="V20" s="641"/>
      <c r="W20" s="641"/>
      <c r="X20" s="641"/>
      <c r="Y20" s="642"/>
      <c r="Z20" s="677">
        <v>0</v>
      </c>
      <c r="AA20" s="677"/>
      <c r="AB20" s="677"/>
      <c r="AC20" s="677"/>
      <c r="AD20" s="678">
        <v>81</v>
      </c>
      <c r="AE20" s="678"/>
      <c r="AF20" s="678"/>
      <c r="AG20" s="678"/>
      <c r="AH20" s="678"/>
      <c r="AI20" s="678"/>
      <c r="AJ20" s="678"/>
      <c r="AK20" s="678"/>
      <c r="AL20" s="643">
        <v>0</v>
      </c>
      <c r="AM20" s="644"/>
      <c r="AN20" s="644"/>
      <c r="AO20" s="679"/>
      <c r="AP20" s="637" t="s">
        <v>278</v>
      </c>
      <c r="AQ20" s="638"/>
      <c r="AR20" s="638"/>
      <c r="AS20" s="638"/>
      <c r="AT20" s="638"/>
      <c r="AU20" s="638"/>
      <c r="AV20" s="638"/>
      <c r="AW20" s="638"/>
      <c r="AX20" s="638"/>
      <c r="AY20" s="638"/>
      <c r="AZ20" s="638"/>
      <c r="BA20" s="638"/>
      <c r="BB20" s="638"/>
      <c r="BC20" s="638"/>
      <c r="BD20" s="638"/>
      <c r="BE20" s="638"/>
      <c r="BF20" s="639"/>
      <c r="BG20" s="640">
        <v>11486</v>
      </c>
      <c r="BH20" s="641"/>
      <c r="BI20" s="641"/>
      <c r="BJ20" s="641"/>
      <c r="BK20" s="641"/>
      <c r="BL20" s="641"/>
      <c r="BM20" s="641"/>
      <c r="BN20" s="642"/>
      <c r="BO20" s="677">
        <v>0.6</v>
      </c>
      <c r="BP20" s="677"/>
      <c r="BQ20" s="677"/>
      <c r="BR20" s="677"/>
      <c r="BS20" s="646" t="s">
        <v>147</v>
      </c>
      <c r="BT20" s="641"/>
      <c r="BU20" s="641"/>
      <c r="BV20" s="641"/>
      <c r="BW20" s="641"/>
      <c r="BX20" s="641"/>
      <c r="BY20" s="641"/>
      <c r="BZ20" s="641"/>
      <c r="CA20" s="641"/>
      <c r="CB20" s="684"/>
      <c r="CD20" s="673" t="s">
        <v>279</v>
      </c>
      <c r="CE20" s="674"/>
      <c r="CF20" s="674"/>
      <c r="CG20" s="674"/>
      <c r="CH20" s="674"/>
      <c r="CI20" s="674"/>
      <c r="CJ20" s="674"/>
      <c r="CK20" s="674"/>
      <c r="CL20" s="674"/>
      <c r="CM20" s="674"/>
      <c r="CN20" s="674"/>
      <c r="CO20" s="674"/>
      <c r="CP20" s="674"/>
      <c r="CQ20" s="675"/>
      <c r="CR20" s="640">
        <v>3929821</v>
      </c>
      <c r="CS20" s="641"/>
      <c r="CT20" s="641"/>
      <c r="CU20" s="641"/>
      <c r="CV20" s="641"/>
      <c r="CW20" s="641"/>
      <c r="CX20" s="641"/>
      <c r="CY20" s="642"/>
      <c r="CZ20" s="677">
        <v>100</v>
      </c>
      <c r="DA20" s="677"/>
      <c r="DB20" s="677"/>
      <c r="DC20" s="677"/>
      <c r="DD20" s="646">
        <v>753573</v>
      </c>
      <c r="DE20" s="641"/>
      <c r="DF20" s="641"/>
      <c r="DG20" s="641"/>
      <c r="DH20" s="641"/>
      <c r="DI20" s="641"/>
      <c r="DJ20" s="641"/>
      <c r="DK20" s="641"/>
      <c r="DL20" s="641"/>
      <c r="DM20" s="641"/>
      <c r="DN20" s="641"/>
      <c r="DO20" s="641"/>
      <c r="DP20" s="642"/>
      <c r="DQ20" s="646">
        <v>2966129</v>
      </c>
      <c r="DR20" s="641"/>
      <c r="DS20" s="641"/>
      <c r="DT20" s="641"/>
      <c r="DU20" s="641"/>
      <c r="DV20" s="641"/>
      <c r="DW20" s="641"/>
      <c r="DX20" s="641"/>
      <c r="DY20" s="641"/>
      <c r="DZ20" s="641"/>
      <c r="EA20" s="641"/>
      <c r="EB20" s="641"/>
      <c r="EC20" s="684"/>
    </row>
    <row r="21" spans="2:133" ht="11.25" customHeight="1" x14ac:dyDescent="0.15">
      <c r="B21" s="637" t="s">
        <v>280</v>
      </c>
      <c r="C21" s="638"/>
      <c r="D21" s="638"/>
      <c r="E21" s="638"/>
      <c r="F21" s="638"/>
      <c r="G21" s="638"/>
      <c r="H21" s="638"/>
      <c r="I21" s="638"/>
      <c r="J21" s="638"/>
      <c r="K21" s="638"/>
      <c r="L21" s="638"/>
      <c r="M21" s="638"/>
      <c r="N21" s="638"/>
      <c r="O21" s="638"/>
      <c r="P21" s="638"/>
      <c r="Q21" s="639"/>
      <c r="R21" s="640">
        <v>7293</v>
      </c>
      <c r="S21" s="641"/>
      <c r="T21" s="641"/>
      <c r="U21" s="641"/>
      <c r="V21" s="641"/>
      <c r="W21" s="641"/>
      <c r="X21" s="641"/>
      <c r="Y21" s="642"/>
      <c r="Z21" s="677">
        <v>0.2</v>
      </c>
      <c r="AA21" s="677"/>
      <c r="AB21" s="677"/>
      <c r="AC21" s="677"/>
      <c r="AD21" s="678">
        <v>7293</v>
      </c>
      <c r="AE21" s="678"/>
      <c r="AF21" s="678"/>
      <c r="AG21" s="678"/>
      <c r="AH21" s="678"/>
      <c r="AI21" s="678"/>
      <c r="AJ21" s="678"/>
      <c r="AK21" s="678"/>
      <c r="AL21" s="643">
        <v>0.3</v>
      </c>
      <c r="AM21" s="644"/>
      <c r="AN21" s="644"/>
      <c r="AO21" s="679"/>
      <c r="AP21" s="735" t="s">
        <v>281</v>
      </c>
      <c r="AQ21" s="742"/>
      <c r="AR21" s="742"/>
      <c r="AS21" s="742"/>
      <c r="AT21" s="742"/>
      <c r="AU21" s="742"/>
      <c r="AV21" s="742"/>
      <c r="AW21" s="742"/>
      <c r="AX21" s="742"/>
      <c r="AY21" s="742"/>
      <c r="AZ21" s="742"/>
      <c r="BA21" s="742"/>
      <c r="BB21" s="742"/>
      <c r="BC21" s="742"/>
      <c r="BD21" s="742"/>
      <c r="BE21" s="742"/>
      <c r="BF21" s="737"/>
      <c r="BG21" s="640">
        <v>11486</v>
      </c>
      <c r="BH21" s="641"/>
      <c r="BI21" s="641"/>
      <c r="BJ21" s="641"/>
      <c r="BK21" s="641"/>
      <c r="BL21" s="641"/>
      <c r="BM21" s="641"/>
      <c r="BN21" s="642"/>
      <c r="BO21" s="677">
        <v>0.6</v>
      </c>
      <c r="BP21" s="677"/>
      <c r="BQ21" s="677"/>
      <c r="BR21" s="677"/>
      <c r="BS21" s="646" t="s">
        <v>239</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282</v>
      </c>
      <c r="C22" s="638"/>
      <c r="D22" s="638"/>
      <c r="E22" s="638"/>
      <c r="F22" s="638"/>
      <c r="G22" s="638"/>
      <c r="H22" s="638"/>
      <c r="I22" s="638"/>
      <c r="J22" s="638"/>
      <c r="K22" s="638"/>
      <c r="L22" s="638"/>
      <c r="M22" s="638"/>
      <c r="N22" s="638"/>
      <c r="O22" s="638"/>
      <c r="P22" s="638"/>
      <c r="Q22" s="639"/>
      <c r="R22" s="640">
        <v>602134</v>
      </c>
      <c r="S22" s="641"/>
      <c r="T22" s="641"/>
      <c r="U22" s="641"/>
      <c r="V22" s="641"/>
      <c r="W22" s="641"/>
      <c r="X22" s="641"/>
      <c r="Y22" s="642"/>
      <c r="Z22" s="677">
        <v>14.9</v>
      </c>
      <c r="AA22" s="677"/>
      <c r="AB22" s="677"/>
      <c r="AC22" s="677"/>
      <c r="AD22" s="678">
        <v>417334</v>
      </c>
      <c r="AE22" s="678"/>
      <c r="AF22" s="678"/>
      <c r="AG22" s="678"/>
      <c r="AH22" s="678"/>
      <c r="AI22" s="678"/>
      <c r="AJ22" s="678"/>
      <c r="AK22" s="678"/>
      <c r="AL22" s="643">
        <v>16.899999999999999</v>
      </c>
      <c r="AM22" s="644"/>
      <c r="AN22" s="644"/>
      <c r="AO22" s="679"/>
      <c r="AP22" s="735" t="s">
        <v>283</v>
      </c>
      <c r="AQ22" s="742"/>
      <c r="AR22" s="742"/>
      <c r="AS22" s="742"/>
      <c r="AT22" s="742"/>
      <c r="AU22" s="742"/>
      <c r="AV22" s="742"/>
      <c r="AW22" s="742"/>
      <c r="AX22" s="742"/>
      <c r="AY22" s="742"/>
      <c r="AZ22" s="742"/>
      <c r="BA22" s="742"/>
      <c r="BB22" s="742"/>
      <c r="BC22" s="742"/>
      <c r="BD22" s="742"/>
      <c r="BE22" s="742"/>
      <c r="BF22" s="737"/>
      <c r="BG22" s="640" t="s">
        <v>239</v>
      </c>
      <c r="BH22" s="641"/>
      <c r="BI22" s="641"/>
      <c r="BJ22" s="641"/>
      <c r="BK22" s="641"/>
      <c r="BL22" s="641"/>
      <c r="BM22" s="641"/>
      <c r="BN22" s="642"/>
      <c r="BO22" s="677" t="s">
        <v>239</v>
      </c>
      <c r="BP22" s="677"/>
      <c r="BQ22" s="677"/>
      <c r="BR22" s="677"/>
      <c r="BS22" s="646" t="s">
        <v>239</v>
      </c>
      <c r="BT22" s="641"/>
      <c r="BU22" s="641"/>
      <c r="BV22" s="641"/>
      <c r="BW22" s="641"/>
      <c r="BX22" s="641"/>
      <c r="BY22" s="641"/>
      <c r="BZ22" s="641"/>
      <c r="CA22" s="641"/>
      <c r="CB22" s="684"/>
      <c r="CD22" s="744" t="s">
        <v>284</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285</v>
      </c>
      <c r="C23" s="638"/>
      <c r="D23" s="638"/>
      <c r="E23" s="638"/>
      <c r="F23" s="638"/>
      <c r="G23" s="638"/>
      <c r="H23" s="638"/>
      <c r="I23" s="638"/>
      <c r="J23" s="638"/>
      <c r="K23" s="638"/>
      <c r="L23" s="638"/>
      <c r="M23" s="638"/>
      <c r="N23" s="638"/>
      <c r="O23" s="638"/>
      <c r="P23" s="638"/>
      <c r="Q23" s="639"/>
      <c r="R23" s="640">
        <v>417334</v>
      </c>
      <c r="S23" s="641"/>
      <c r="T23" s="641"/>
      <c r="U23" s="641"/>
      <c r="V23" s="641"/>
      <c r="W23" s="641"/>
      <c r="X23" s="641"/>
      <c r="Y23" s="642"/>
      <c r="Z23" s="677">
        <v>10.4</v>
      </c>
      <c r="AA23" s="677"/>
      <c r="AB23" s="677"/>
      <c r="AC23" s="677"/>
      <c r="AD23" s="678">
        <v>417334</v>
      </c>
      <c r="AE23" s="678"/>
      <c r="AF23" s="678"/>
      <c r="AG23" s="678"/>
      <c r="AH23" s="678"/>
      <c r="AI23" s="678"/>
      <c r="AJ23" s="678"/>
      <c r="AK23" s="678"/>
      <c r="AL23" s="643">
        <v>16.899999999999999</v>
      </c>
      <c r="AM23" s="644"/>
      <c r="AN23" s="644"/>
      <c r="AO23" s="679"/>
      <c r="AP23" s="735" t="s">
        <v>286</v>
      </c>
      <c r="AQ23" s="742"/>
      <c r="AR23" s="742"/>
      <c r="AS23" s="742"/>
      <c r="AT23" s="742"/>
      <c r="AU23" s="742"/>
      <c r="AV23" s="742"/>
      <c r="AW23" s="742"/>
      <c r="AX23" s="742"/>
      <c r="AY23" s="742"/>
      <c r="AZ23" s="742"/>
      <c r="BA23" s="742"/>
      <c r="BB23" s="742"/>
      <c r="BC23" s="742"/>
      <c r="BD23" s="742"/>
      <c r="BE23" s="742"/>
      <c r="BF23" s="737"/>
      <c r="BG23" s="640" t="s">
        <v>129</v>
      </c>
      <c r="BH23" s="641"/>
      <c r="BI23" s="641"/>
      <c r="BJ23" s="641"/>
      <c r="BK23" s="641"/>
      <c r="BL23" s="641"/>
      <c r="BM23" s="641"/>
      <c r="BN23" s="642"/>
      <c r="BO23" s="677" t="s">
        <v>129</v>
      </c>
      <c r="BP23" s="677"/>
      <c r="BQ23" s="677"/>
      <c r="BR23" s="677"/>
      <c r="BS23" s="646" t="s">
        <v>129</v>
      </c>
      <c r="BT23" s="641"/>
      <c r="BU23" s="641"/>
      <c r="BV23" s="641"/>
      <c r="BW23" s="641"/>
      <c r="BX23" s="641"/>
      <c r="BY23" s="641"/>
      <c r="BZ23" s="641"/>
      <c r="CA23" s="641"/>
      <c r="CB23" s="684"/>
      <c r="CD23" s="744" t="s">
        <v>225</v>
      </c>
      <c r="CE23" s="745"/>
      <c r="CF23" s="745"/>
      <c r="CG23" s="745"/>
      <c r="CH23" s="745"/>
      <c r="CI23" s="745"/>
      <c r="CJ23" s="745"/>
      <c r="CK23" s="745"/>
      <c r="CL23" s="745"/>
      <c r="CM23" s="745"/>
      <c r="CN23" s="745"/>
      <c r="CO23" s="745"/>
      <c r="CP23" s="745"/>
      <c r="CQ23" s="746"/>
      <c r="CR23" s="744" t="s">
        <v>287</v>
      </c>
      <c r="CS23" s="745"/>
      <c r="CT23" s="745"/>
      <c r="CU23" s="745"/>
      <c r="CV23" s="745"/>
      <c r="CW23" s="745"/>
      <c r="CX23" s="745"/>
      <c r="CY23" s="746"/>
      <c r="CZ23" s="744" t="s">
        <v>288</v>
      </c>
      <c r="DA23" s="745"/>
      <c r="DB23" s="745"/>
      <c r="DC23" s="746"/>
      <c r="DD23" s="744" t="s">
        <v>289</v>
      </c>
      <c r="DE23" s="745"/>
      <c r="DF23" s="745"/>
      <c r="DG23" s="745"/>
      <c r="DH23" s="745"/>
      <c r="DI23" s="745"/>
      <c r="DJ23" s="745"/>
      <c r="DK23" s="746"/>
      <c r="DL23" s="753" t="s">
        <v>290</v>
      </c>
      <c r="DM23" s="754"/>
      <c r="DN23" s="754"/>
      <c r="DO23" s="754"/>
      <c r="DP23" s="754"/>
      <c r="DQ23" s="754"/>
      <c r="DR23" s="754"/>
      <c r="DS23" s="754"/>
      <c r="DT23" s="754"/>
      <c r="DU23" s="754"/>
      <c r="DV23" s="755"/>
      <c r="DW23" s="744" t="s">
        <v>291</v>
      </c>
      <c r="DX23" s="745"/>
      <c r="DY23" s="745"/>
      <c r="DZ23" s="745"/>
      <c r="EA23" s="745"/>
      <c r="EB23" s="745"/>
      <c r="EC23" s="746"/>
    </row>
    <row r="24" spans="2:133" ht="11.25" customHeight="1" x14ac:dyDescent="0.15">
      <c r="B24" s="637" t="s">
        <v>292</v>
      </c>
      <c r="C24" s="638"/>
      <c r="D24" s="638"/>
      <c r="E24" s="638"/>
      <c r="F24" s="638"/>
      <c r="G24" s="638"/>
      <c r="H24" s="638"/>
      <c r="I24" s="638"/>
      <c r="J24" s="638"/>
      <c r="K24" s="638"/>
      <c r="L24" s="638"/>
      <c r="M24" s="638"/>
      <c r="N24" s="638"/>
      <c r="O24" s="638"/>
      <c r="P24" s="638"/>
      <c r="Q24" s="639"/>
      <c r="R24" s="640">
        <v>184800</v>
      </c>
      <c r="S24" s="641"/>
      <c r="T24" s="641"/>
      <c r="U24" s="641"/>
      <c r="V24" s="641"/>
      <c r="W24" s="641"/>
      <c r="X24" s="641"/>
      <c r="Y24" s="642"/>
      <c r="Z24" s="677">
        <v>4.5999999999999996</v>
      </c>
      <c r="AA24" s="677"/>
      <c r="AB24" s="677"/>
      <c r="AC24" s="677"/>
      <c r="AD24" s="678" t="s">
        <v>129</v>
      </c>
      <c r="AE24" s="678"/>
      <c r="AF24" s="678"/>
      <c r="AG24" s="678"/>
      <c r="AH24" s="678"/>
      <c r="AI24" s="678"/>
      <c r="AJ24" s="678"/>
      <c r="AK24" s="678"/>
      <c r="AL24" s="643" t="s">
        <v>129</v>
      </c>
      <c r="AM24" s="644"/>
      <c r="AN24" s="644"/>
      <c r="AO24" s="679"/>
      <c r="AP24" s="735" t="s">
        <v>293</v>
      </c>
      <c r="AQ24" s="742"/>
      <c r="AR24" s="742"/>
      <c r="AS24" s="742"/>
      <c r="AT24" s="742"/>
      <c r="AU24" s="742"/>
      <c r="AV24" s="742"/>
      <c r="AW24" s="742"/>
      <c r="AX24" s="742"/>
      <c r="AY24" s="742"/>
      <c r="AZ24" s="742"/>
      <c r="BA24" s="742"/>
      <c r="BB24" s="742"/>
      <c r="BC24" s="742"/>
      <c r="BD24" s="742"/>
      <c r="BE24" s="742"/>
      <c r="BF24" s="737"/>
      <c r="BG24" s="640" t="s">
        <v>239</v>
      </c>
      <c r="BH24" s="641"/>
      <c r="BI24" s="641"/>
      <c r="BJ24" s="641"/>
      <c r="BK24" s="641"/>
      <c r="BL24" s="641"/>
      <c r="BM24" s="641"/>
      <c r="BN24" s="642"/>
      <c r="BO24" s="677" t="s">
        <v>239</v>
      </c>
      <c r="BP24" s="677"/>
      <c r="BQ24" s="677"/>
      <c r="BR24" s="677"/>
      <c r="BS24" s="646" t="s">
        <v>129</v>
      </c>
      <c r="BT24" s="641"/>
      <c r="BU24" s="641"/>
      <c r="BV24" s="641"/>
      <c r="BW24" s="641"/>
      <c r="BX24" s="641"/>
      <c r="BY24" s="641"/>
      <c r="BZ24" s="641"/>
      <c r="CA24" s="641"/>
      <c r="CB24" s="684"/>
      <c r="CD24" s="698" t="s">
        <v>294</v>
      </c>
      <c r="CE24" s="699"/>
      <c r="CF24" s="699"/>
      <c r="CG24" s="699"/>
      <c r="CH24" s="699"/>
      <c r="CI24" s="699"/>
      <c r="CJ24" s="699"/>
      <c r="CK24" s="699"/>
      <c r="CL24" s="699"/>
      <c r="CM24" s="699"/>
      <c r="CN24" s="699"/>
      <c r="CO24" s="699"/>
      <c r="CP24" s="699"/>
      <c r="CQ24" s="700"/>
      <c r="CR24" s="695">
        <v>1311111</v>
      </c>
      <c r="CS24" s="696"/>
      <c r="CT24" s="696"/>
      <c r="CU24" s="696"/>
      <c r="CV24" s="696"/>
      <c r="CW24" s="696"/>
      <c r="CX24" s="696"/>
      <c r="CY24" s="739"/>
      <c r="CZ24" s="740">
        <v>33.4</v>
      </c>
      <c r="DA24" s="713"/>
      <c r="DB24" s="713"/>
      <c r="DC24" s="743"/>
      <c r="DD24" s="738">
        <v>1152767</v>
      </c>
      <c r="DE24" s="696"/>
      <c r="DF24" s="696"/>
      <c r="DG24" s="696"/>
      <c r="DH24" s="696"/>
      <c r="DI24" s="696"/>
      <c r="DJ24" s="696"/>
      <c r="DK24" s="739"/>
      <c r="DL24" s="738">
        <v>1141451</v>
      </c>
      <c r="DM24" s="696"/>
      <c r="DN24" s="696"/>
      <c r="DO24" s="696"/>
      <c r="DP24" s="696"/>
      <c r="DQ24" s="696"/>
      <c r="DR24" s="696"/>
      <c r="DS24" s="696"/>
      <c r="DT24" s="696"/>
      <c r="DU24" s="696"/>
      <c r="DV24" s="739"/>
      <c r="DW24" s="740">
        <v>44.2</v>
      </c>
      <c r="DX24" s="713"/>
      <c r="DY24" s="713"/>
      <c r="DZ24" s="713"/>
      <c r="EA24" s="713"/>
      <c r="EB24" s="713"/>
      <c r="EC24" s="741"/>
    </row>
    <row r="25" spans="2:133" ht="11.25" customHeight="1" x14ac:dyDescent="0.15">
      <c r="B25" s="637" t="s">
        <v>295</v>
      </c>
      <c r="C25" s="638"/>
      <c r="D25" s="638"/>
      <c r="E25" s="638"/>
      <c r="F25" s="638"/>
      <c r="G25" s="638"/>
      <c r="H25" s="638"/>
      <c r="I25" s="638"/>
      <c r="J25" s="638"/>
      <c r="K25" s="638"/>
      <c r="L25" s="638"/>
      <c r="M25" s="638"/>
      <c r="N25" s="638"/>
      <c r="O25" s="638"/>
      <c r="P25" s="638"/>
      <c r="Q25" s="639"/>
      <c r="R25" s="640" t="s">
        <v>239</v>
      </c>
      <c r="S25" s="641"/>
      <c r="T25" s="641"/>
      <c r="U25" s="641"/>
      <c r="V25" s="641"/>
      <c r="W25" s="641"/>
      <c r="X25" s="641"/>
      <c r="Y25" s="642"/>
      <c r="Z25" s="677" t="s">
        <v>239</v>
      </c>
      <c r="AA25" s="677"/>
      <c r="AB25" s="677"/>
      <c r="AC25" s="677"/>
      <c r="AD25" s="678" t="s">
        <v>239</v>
      </c>
      <c r="AE25" s="678"/>
      <c r="AF25" s="678"/>
      <c r="AG25" s="678"/>
      <c r="AH25" s="678"/>
      <c r="AI25" s="678"/>
      <c r="AJ25" s="678"/>
      <c r="AK25" s="678"/>
      <c r="AL25" s="643" t="s">
        <v>129</v>
      </c>
      <c r="AM25" s="644"/>
      <c r="AN25" s="644"/>
      <c r="AO25" s="679"/>
      <c r="AP25" s="735" t="s">
        <v>296</v>
      </c>
      <c r="AQ25" s="742"/>
      <c r="AR25" s="742"/>
      <c r="AS25" s="742"/>
      <c r="AT25" s="742"/>
      <c r="AU25" s="742"/>
      <c r="AV25" s="742"/>
      <c r="AW25" s="742"/>
      <c r="AX25" s="742"/>
      <c r="AY25" s="742"/>
      <c r="AZ25" s="742"/>
      <c r="BA25" s="742"/>
      <c r="BB25" s="742"/>
      <c r="BC25" s="742"/>
      <c r="BD25" s="742"/>
      <c r="BE25" s="742"/>
      <c r="BF25" s="737"/>
      <c r="BG25" s="640" t="s">
        <v>239</v>
      </c>
      <c r="BH25" s="641"/>
      <c r="BI25" s="641"/>
      <c r="BJ25" s="641"/>
      <c r="BK25" s="641"/>
      <c r="BL25" s="641"/>
      <c r="BM25" s="641"/>
      <c r="BN25" s="642"/>
      <c r="BO25" s="677" t="s">
        <v>129</v>
      </c>
      <c r="BP25" s="677"/>
      <c r="BQ25" s="677"/>
      <c r="BR25" s="677"/>
      <c r="BS25" s="646" t="s">
        <v>239</v>
      </c>
      <c r="BT25" s="641"/>
      <c r="BU25" s="641"/>
      <c r="BV25" s="641"/>
      <c r="BW25" s="641"/>
      <c r="BX25" s="641"/>
      <c r="BY25" s="641"/>
      <c r="BZ25" s="641"/>
      <c r="CA25" s="641"/>
      <c r="CB25" s="684"/>
      <c r="CD25" s="673" t="s">
        <v>297</v>
      </c>
      <c r="CE25" s="674"/>
      <c r="CF25" s="674"/>
      <c r="CG25" s="674"/>
      <c r="CH25" s="674"/>
      <c r="CI25" s="674"/>
      <c r="CJ25" s="674"/>
      <c r="CK25" s="674"/>
      <c r="CL25" s="674"/>
      <c r="CM25" s="674"/>
      <c r="CN25" s="674"/>
      <c r="CO25" s="674"/>
      <c r="CP25" s="674"/>
      <c r="CQ25" s="675"/>
      <c r="CR25" s="640">
        <v>609393</v>
      </c>
      <c r="CS25" s="659"/>
      <c r="CT25" s="659"/>
      <c r="CU25" s="659"/>
      <c r="CV25" s="659"/>
      <c r="CW25" s="659"/>
      <c r="CX25" s="659"/>
      <c r="CY25" s="660"/>
      <c r="CZ25" s="643">
        <v>15.5</v>
      </c>
      <c r="DA25" s="661"/>
      <c r="DB25" s="661"/>
      <c r="DC25" s="662"/>
      <c r="DD25" s="646">
        <v>565787</v>
      </c>
      <c r="DE25" s="659"/>
      <c r="DF25" s="659"/>
      <c r="DG25" s="659"/>
      <c r="DH25" s="659"/>
      <c r="DI25" s="659"/>
      <c r="DJ25" s="659"/>
      <c r="DK25" s="660"/>
      <c r="DL25" s="646">
        <v>558760</v>
      </c>
      <c r="DM25" s="659"/>
      <c r="DN25" s="659"/>
      <c r="DO25" s="659"/>
      <c r="DP25" s="659"/>
      <c r="DQ25" s="659"/>
      <c r="DR25" s="659"/>
      <c r="DS25" s="659"/>
      <c r="DT25" s="659"/>
      <c r="DU25" s="659"/>
      <c r="DV25" s="660"/>
      <c r="DW25" s="643">
        <v>21.6</v>
      </c>
      <c r="DX25" s="661"/>
      <c r="DY25" s="661"/>
      <c r="DZ25" s="661"/>
      <c r="EA25" s="661"/>
      <c r="EB25" s="661"/>
      <c r="EC25" s="676"/>
    </row>
    <row r="26" spans="2:133" ht="11.25" customHeight="1" x14ac:dyDescent="0.15">
      <c r="B26" s="637" t="s">
        <v>298</v>
      </c>
      <c r="C26" s="638"/>
      <c r="D26" s="638"/>
      <c r="E26" s="638"/>
      <c r="F26" s="638"/>
      <c r="G26" s="638"/>
      <c r="H26" s="638"/>
      <c r="I26" s="638"/>
      <c r="J26" s="638"/>
      <c r="K26" s="638"/>
      <c r="L26" s="638"/>
      <c r="M26" s="638"/>
      <c r="N26" s="638"/>
      <c r="O26" s="638"/>
      <c r="P26" s="638"/>
      <c r="Q26" s="639"/>
      <c r="R26" s="640">
        <v>2657179</v>
      </c>
      <c r="S26" s="641"/>
      <c r="T26" s="641"/>
      <c r="U26" s="641"/>
      <c r="V26" s="641"/>
      <c r="W26" s="641"/>
      <c r="X26" s="641"/>
      <c r="Y26" s="642"/>
      <c r="Z26" s="677">
        <v>65.900000000000006</v>
      </c>
      <c r="AA26" s="677"/>
      <c r="AB26" s="677"/>
      <c r="AC26" s="677"/>
      <c r="AD26" s="678">
        <v>2472379</v>
      </c>
      <c r="AE26" s="678"/>
      <c r="AF26" s="678"/>
      <c r="AG26" s="678"/>
      <c r="AH26" s="678"/>
      <c r="AI26" s="678"/>
      <c r="AJ26" s="678"/>
      <c r="AK26" s="678"/>
      <c r="AL26" s="643">
        <v>99.8</v>
      </c>
      <c r="AM26" s="644"/>
      <c r="AN26" s="644"/>
      <c r="AO26" s="679"/>
      <c r="AP26" s="735" t="s">
        <v>299</v>
      </c>
      <c r="AQ26" s="736"/>
      <c r="AR26" s="736"/>
      <c r="AS26" s="736"/>
      <c r="AT26" s="736"/>
      <c r="AU26" s="736"/>
      <c r="AV26" s="736"/>
      <c r="AW26" s="736"/>
      <c r="AX26" s="736"/>
      <c r="AY26" s="736"/>
      <c r="AZ26" s="736"/>
      <c r="BA26" s="736"/>
      <c r="BB26" s="736"/>
      <c r="BC26" s="736"/>
      <c r="BD26" s="736"/>
      <c r="BE26" s="736"/>
      <c r="BF26" s="737"/>
      <c r="BG26" s="640" t="s">
        <v>147</v>
      </c>
      <c r="BH26" s="641"/>
      <c r="BI26" s="641"/>
      <c r="BJ26" s="641"/>
      <c r="BK26" s="641"/>
      <c r="BL26" s="641"/>
      <c r="BM26" s="641"/>
      <c r="BN26" s="642"/>
      <c r="BO26" s="677" t="s">
        <v>129</v>
      </c>
      <c r="BP26" s="677"/>
      <c r="BQ26" s="677"/>
      <c r="BR26" s="677"/>
      <c r="BS26" s="646" t="s">
        <v>239</v>
      </c>
      <c r="BT26" s="641"/>
      <c r="BU26" s="641"/>
      <c r="BV26" s="641"/>
      <c r="BW26" s="641"/>
      <c r="BX26" s="641"/>
      <c r="BY26" s="641"/>
      <c r="BZ26" s="641"/>
      <c r="CA26" s="641"/>
      <c r="CB26" s="684"/>
      <c r="CD26" s="673" t="s">
        <v>300</v>
      </c>
      <c r="CE26" s="674"/>
      <c r="CF26" s="674"/>
      <c r="CG26" s="674"/>
      <c r="CH26" s="674"/>
      <c r="CI26" s="674"/>
      <c r="CJ26" s="674"/>
      <c r="CK26" s="674"/>
      <c r="CL26" s="674"/>
      <c r="CM26" s="674"/>
      <c r="CN26" s="674"/>
      <c r="CO26" s="674"/>
      <c r="CP26" s="674"/>
      <c r="CQ26" s="675"/>
      <c r="CR26" s="640">
        <v>328987</v>
      </c>
      <c r="CS26" s="641"/>
      <c r="CT26" s="641"/>
      <c r="CU26" s="641"/>
      <c r="CV26" s="641"/>
      <c r="CW26" s="641"/>
      <c r="CX26" s="641"/>
      <c r="CY26" s="642"/>
      <c r="CZ26" s="643">
        <v>8.4</v>
      </c>
      <c r="DA26" s="661"/>
      <c r="DB26" s="661"/>
      <c r="DC26" s="662"/>
      <c r="DD26" s="646">
        <v>295406</v>
      </c>
      <c r="DE26" s="641"/>
      <c r="DF26" s="641"/>
      <c r="DG26" s="641"/>
      <c r="DH26" s="641"/>
      <c r="DI26" s="641"/>
      <c r="DJ26" s="641"/>
      <c r="DK26" s="642"/>
      <c r="DL26" s="646" t="s">
        <v>129</v>
      </c>
      <c r="DM26" s="641"/>
      <c r="DN26" s="641"/>
      <c r="DO26" s="641"/>
      <c r="DP26" s="641"/>
      <c r="DQ26" s="641"/>
      <c r="DR26" s="641"/>
      <c r="DS26" s="641"/>
      <c r="DT26" s="641"/>
      <c r="DU26" s="641"/>
      <c r="DV26" s="642"/>
      <c r="DW26" s="643" t="s">
        <v>239</v>
      </c>
      <c r="DX26" s="661"/>
      <c r="DY26" s="661"/>
      <c r="DZ26" s="661"/>
      <c r="EA26" s="661"/>
      <c r="EB26" s="661"/>
      <c r="EC26" s="676"/>
    </row>
    <row r="27" spans="2:133" ht="11.25" customHeight="1" x14ac:dyDescent="0.15">
      <c r="B27" s="637" t="s">
        <v>301</v>
      </c>
      <c r="C27" s="638"/>
      <c r="D27" s="638"/>
      <c r="E27" s="638"/>
      <c r="F27" s="638"/>
      <c r="G27" s="638"/>
      <c r="H27" s="638"/>
      <c r="I27" s="638"/>
      <c r="J27" s="638"/>
      <c r="K27" s="638"/>
      <c r="L27" s="638"/>
      <c r="M27" s="638"/>
      <c r="N27" s="638"/>
      <c r="O27" s="638"/>
      <c r="P27" s="638"/>
      <c r="Q27" s="639"/>
      <c r="R27" s="640" t="s">
        <v>129</v>
      </c>
      <c r="S27" s="641"/>
      <c r="T27" s="641"/>
      <c r="U27" s="641"/>
      <c r="V27" s="641"/>
      <c r="W27" s="641"/>
      <c r="X27" s="641"/>
      <c r="Y27" s="642"/>
      <c r="Z27" s="677" t="s">
        <v>129</v>
      </c>
      <c r="AA27" s="677"/>
      <c r="AB27" s="677"/>
      <c r="AC27" s="677"/>
      <c r="AD27" s="678" t="s">
        <v>129</v>
      </c>
      <c r="AE27" s="678"/>
      <c r="AF27" s="678"/>
      <c r="AG27" s="678"/>
      <c r="AH27" s="678"/>
      <c r="AI27" s="678"/>
      <c r="AJ27" s="678"/>
      <c r="AK27" s="678"/>
      <c r="AL27" s="643" t="s">
        <v>239</v>
      </c>
      <c r="AM27" s="644"/>
      <c r="AN27" s="644"/>
      <c r="AO27" s="679"/>
      <c r="AP27" s="637" t="s">
        <v>302</v>
      </c>
      <c r="AQ27" s="638"/>
      <c r="AR27" s="638"/>
      <c r="AS27" s="638"/>
      <c r="AT27" s="638"/>
      <c r="AU27" s="638"/>
      <c r="AV27" s="638"/>
      <c r="AW27" s="638"/>
      <c r="AX27" s="638"/>
      <c r="AY27" s="638"/>
      <c r="AZ27" s="638"/>
      <c r="BA27" s="638"/>
      <c r="BB27" s="638"/>
      <c r="BC27" s="638"/>
      <c r="BD27" s="638"/>
      <c r="BE27" s="638"/>
      <c r="BF27" s="639"/>
      <c r="BG27" s="640">
        <v>1917491</v>
      </c>
      <c r="BH27" s="641"/>
      <c r="BI27" s="641"/>
      <c r="BJ27" s="641"/>
      <c r="BK27" s="641"/>
      <c r="BL27" s="641"/>
      <c r="BM27" s="641"/>
      <c r="BN27" s="642"/>
      <c r="BO27" s="677">
        <v>100</v>
      </c>
      <c r="BP27" s="677"/>
      <c r="BQ27" s="677"/>
      <c r="BR27" s="677"/>
      <c r="BS27" s="646" t="s">
        <v>239</v>
      </c>
      <c r="BT27" s="641"/>
      <c r="BU27" s="641"/>
      <c r="BV27" s="641"/>
      <c r="BW27" s="641"/>
      <c r="BX27" s="641"/>
      <c r="BY27" s="641"/>
      <c r="BZ27" s="641"/>
      <c r="CA27" s="641"/>
      <c r="CB27" s="684"/>
      <c r="CD27" s="673" t="s">
        <v>303</v>
      </c>
      <c r="CE27" s="674"/>
      <c r="CF27" s="674"/>
      <c r="CG27" s="674"/>
      <c r="CH27" s="674"/>
      <c r="CI27" s="674"/>
      <c r="CJ27" s="674"/>
      <c r="CK27" s="674"/>
      <c r="CL27" s="674"/>
      <c r="CM27" s="674"/>
      <c r="CN27" s="674"/>
      <c r="CO27" s="674"/>
      <c r="CP27" s="674"/>
      <c r="CQ27" s="675"/>
      <c r="CR27" s="640">
        <v>206885</v>
      </c>
      <c r="CS27" s="659"/>
      <c r="CT27" s="659"/>
      <c r="CU27" s="659"/>
      <c r="CV27" s="659"/>
      <c r="CW27" s="659"/>
      <c r="CX27" s="659"/>
      <c r="CY27" s="660"/>
      <c r="CZ27" s="643">
        <v>5.3</v>
      </c>
      <c r="DA27" s="661"/>
      <c r="DB27" s="661"/>
      <c r="DC27" s="662"/>
      <c r="DD27" s="646">
        <v>92147</v>
      </c>
      <c r="DE27" s="659"/>
      <c r="DF27" s="659"/>
      <c r="DG27" s="659"/>
      <c r="DH27" s="659"/>
      <c r="DI27" s="659"/>
      <c r="DJ27" s="659"/>
      <c r="DK27" s="660"/>
      <c r="DL27" s="646">
        <v>87858</v>
      </c>
      <c r="DM27" s="659"/>
      <c r="DN27" s="659"/>
      <c r="DO27" s="659"/>
      <c r="DP27" s="659"/>
      <c r="DQ27" s="659"/>
      <c r="DR27" s="659"/>
      <c r="DS27" s="659"/>
      <c r="DT27" s="659"/>
      <c r="DU27" s="659"/>
      <c r="DV27" s="660"/>
      <c r="DW27" s="643">
        <v>3.4</v>
      </c>
      <c r="DX27" s="661"/>
      <c r="DY27" s="661"/>
      <c r="DZ27" s="661"/>
      <c r="EA27" s="661"/>
      <c r="EB27" s="661"/>
      <c r="EC27" s="676"/>
    </row>
    <row r="28" spans="2:133" ht="11.25" customHeight="1" x14ac:dyDescent="0.15">
      <c r="B28" s="637" t="s">
        <v>304</v>
      </c>
      <c r="C28" s="638"/>
      <c r="D28" s="638"/>
      <c r="E28" s="638"/>
      <c r="F28" s="638"/>
      <c r="G28" s="638"/>
      <c r="H28" s="638"/>
      <c r="I28" s="638"/>
      <c r="J28" s="638"/>
      <c r="K28" s="638"/>
      <c r="L28" s="638"/>
      <c r="M28" s="638"/>
      <c r="N28" s="638"/>
      <c r="O28" s="638"/>
      <c r="P28" s="638"/>
      <c r="Q28" s="639"/>
      <c r="R28" s="640">
        <v>45085</v>
      </c>
      <c r="S28" s="641"/>
      <c r="T28" s="641"/>
      <c r="U28" s="641"/>
      <c r="V28" s="641"/>
      <c r="W28" s="641"/>
      <c r="X28" s="641"/>
      <c r="Y28" s="642"/>
      <c r="Z28" s="677">
        <v>1.1000000000000001</v>
      </c>
      <c r="AA28" s="677"/>
      <c r="AB28" s="677"/>
      <c r="AC28" s="677"/>
      <c r="AD28" s="678" t="s">
        <v>239</v>
      </c>
      <c r="AE28" s="678"/>
      <c r="AF28" s="678"/>
      <c r="AG28" s="678"/>
      <c r="AH28" s="678"/>
      <c r="AI28" s="678"/>
      <c r="AJ28" s="678"/>
      <c r="AK28" s="678"/>
      <c r="AL28" s="643" t="s">
        <v>129</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305</v>
      </c>
      <c r="CE28" s="674"/>
      <c r="CF28" s="674"/>
      <c r="CG28" s="674"/>
      <c r="CH28" s="674"/>
      <c r="CI28" s="674"/>
      <c r="CJ28" s="674"/>
      <c r="CK28" s="674"/>
      <c r="CL28" s="674"/>
      <c r="CM28" s="674"/>
      <c r="CN28" s="674"/>
      <c r="CO28" s="674"/>
      <c r="CP28" s="674"/>
      <c r="CQ28" s="675"/>
      <c r="CR28" s="640">
        <v>494833</v>
      </c>
      <c r="CS28" s="641"/>
      <c r="CT28" s="641"/>
      <c r="CU28" s="641"/>
      <c r="CV28" s="641"/>
      <c r="CW28" s="641"/>
      <c r="CX28" s="641"/>
      <c r="CY28" s="642"/>
      <c r="CZ28" s="643">
        <v>12.6</v>
      </c>
      <c r="DA28" s="661"/>
      <c r="DB28" s="661"/>
      <c r="DC28" s="662"/>
      <c r="DD28" s="646">
        <v>494833</v>
      </c>
      <c r="DE28" s="641"/>
      <c r="DF28" s="641"/>
      <c r="DG28" s="641"/>
      <c r="DH28" s="641"/>
      <c r="DI28" s="641"/>
      <c r="DJ28" s="641"/>
      <c r="DK28" s="642"/>
      <c r="DL28" s="646">
        <v>494833</v>
      </c>
      <c r="DM28" s="641"/>
      <c r="DN28" s="641"/>
      <c r="DO28" s="641"/>
      <c r="DP28" s="641"/>
      <c r="DQ28" s="641"/>
      <c r="DR28" s="641"/>
      <c r="DS28" s="641"/>
      <c r="DT28" s="641"/>
      <c r="DU28" s="641"/>
      <c r="DV28" s="642"/>
      <c r="DW28" s="643">
        <v>19.100000000000001</v>
      </c>
      <c r="DX28" s="661"/>
      <c r="DY28" s="661"/>
      <c r="DZ28" s="661"/>
      <c r="EA28" s="661"/>
      <c r="EB28" s="661"/>
      <c r="EC28" s="676"/>
    </row>
    <row r="29" spans="2:133" ht="11.25" customHeight="1" x14ac:dyDescent="0.15">
      <c r="B29" s="637" t="s">
        <v>306</v>
      </c>
      <c r="C29" s="638"/>
      <c r="D29" s="638"/>
      <c r="E29" s="638"/>
      <c r="F29" s="638"/>
      <c r="G29" s="638"/>
      <c r="H29" s="638"/>
      <c r="I29" s="638"/>
      <c r="J29" s="638"/>
      <c r="K29" s="638"/>
      <c r="L29" s="638"/>
      <c r="M29" s="638"/>
      <c r="N29" s="638"/>
      <c r="O29" s="638"/>
      <c r="P29" s="638"/>
      <c r="Q29" s="639"/>
      <c r="R29" s="640">
        <v>105033</v>
      </c>
      <c r="S29" s="641"/>
      <c r="T29" s="641"/>
      <c r="U29" s="641"/>
      <c r="V29" s="641"/>
      <c r="W29" s="641"/>
      <c r="X29" s="641"/>
      <c r="Y29" s="642"/>
      <c r="Z29" s="677">
        <v>2.6</v>
      </c>
      <c r="AA29" s="677"/>
      <c r="AB29" s="677"/>
      <c r="AC29" s="677"/>
      <c r="AD29" s="678" t="s">
        <v>129</v>
      </c>
      <c r="AE29" s="678"/>
      <c r="AF29" s="678"/>
      <c r="AG29" s="678"/>
      <c r="AH29" s="678"/>
      <c r="AI29" s="678"/>
      <c r="AJ29" s="678"/>
      <c r="AK29" s="678"/>
      <c r="AL29" s="643" t="s">
        <v>129</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28"/>
      <c r="CD29" s="729" t="s">
        <v>307</v>
      </c>
      <c r="CE29" s="730"/>
      <c r="CF29" s="673" t="s">
        <v>308</v>
      </c>
      <c r="CG29" s="674"/>
      <c r="CH29" s="674"/>
      <c r="CI29" s="674"/>
      <c r="CJ29" s="674"/>
      <c r="CK29" s="674"/>
      <c r="CL29" s="674"/>
      <c r="CM29" s="674"/>
      <c r="CN29" s="674"/>
      <c r="CO29" s="674"/>
      <c r="CP29" s="674"/>
      <c r="CQ29" s="675"/>
      <c r="CR29" s="640">
        <v>494585</v>
      </c>
      <c r="CS29" s="659"/>
      <c r="CT29" s="659"/>
      <c r="CU29" s="659"/>
      <c r="CV29" s="659"/>
      <c r="CW29" s="659"/>
      <c r="CX29" s="659"/>
      <c r="CY29" s="660"/>
      <c r="CZ29" s="643">
        <v>12.6</v>
      </c>
      <c r="DA29" s="661"/>
      <c r="DB29" s="661"/>
      <c r="DC29" s="662"/>
      <c r="DD29" s="646">
        <v>494585</v>
      </c>
      <c r="DE29" s="659"/>
      <c r="DF29" s="659"/>
      <c r="DG29" s="659"/>
      <c r="DH29" s="659"/>
      <c r="DI29" s="659"/>
      <c r="DJ29" s="659"/>
      <c r="DK29" s="660"/>
      <c r="DL29" s="646">
        <v>494585</v>
      </c>
      <c r="DM29" s="659"/>
      <c r="DN29" s="659"/>
      <c r="DO29" s="659"/>
      <c r="DP29" s="659"/>
      <c r="DQ29" s="659"/>
      <c r="DR29" s="659"/>
      <c r="DS29" s="659"/>
      <c r="DT29" s="659"/>
      <c r="DU29" s="659"/>
      <c r="DV29" s="660"/>
      <c r="DW29" s="643">
        <v>19.100000000000001</v>
      </c>
      <c r="DX29" s="661"/>
      <c r="DY29" s="661"/>
      <c r="DZ29" s="661"/>
      <c r="EA29" s="661"/>
      <c r="EB29" s="661"/>
      <c r="EC29" s="676"/>
    </row>
    <row r="30" spans="2:133" ht="11.25" customHeight="1" x14ac:dyDescent="0.15">
      <c r="B30" s="637" t="s">
        <v>309</v>
      </c>
      <c r="C30" s="638"/>
      <c r="D30" s="638"/>
      <c r="E30" s="638"/>
      <c r="F30" s="638"/>
      <c r="G30" s="638"/>
      <c r="H30" s="638"/>
      <c r="I30" s="638"/>
      <c r="J30" s="638"/>
      <c r="K30" s="638"/>
      <c r="L30" s="638"/>
      <c r="M30" s="638"/>
      <c r="N30" s="638"/>
      <c r="O30" s="638"/>
      <c r="P30" s="638"/>
      <c r="Q30" s="639"/>
      <c r="R30" s="640">
        <v>12420</v>
      </c>
      <c r="S30" s="641"/>
      <c r="T30" s="641"/>
      <c r="U30" s="641"/>
      <c r="V30" s="641"/>
      <c r="W30" s="641"/>
      <c r="X30" s="641"/>
      <c r="Y30" s="642"/>
      <c r="Z30" s="677">
        <v>0.3</v>
      </c>
      <c r="AA30" s="677"/>
      <c r="AB30" s="677"/>
      <c r="AC30" s="677"/>
      <c r="AD30" s="678" t="s">
        <v>129</v>
      </c>
      <c r="AE30" s="678"/>
      <c r="AF30" s="678"/>
      <c r="AG30" s="678"/>
      <c r="AH30" s="678"/>
      <c r="AI30" s="678"/>
      <c r="AJ30" s="678"/>
      <c r="AK30" s="678"/>
      <c r="AL30" s="643" t="s">
        <v>239</v>
      </c>
      <c r="AM30" s="644"/>
      <c r="AN30" s="644"/>
      <c r="AO30" s="679"/>
      <c r="AP30" s="701" t="s">
        <v>225</v>
      </c>
      <c r="AQ30" s="702"/>
      <c r="AR30" s="702"/>
      <c r="AS30" s="702"/>
      <c r="AT30" s="702"/>
      <c r="AU30" s="702"/>
      <c r="AV30" s="702"/>
      <c r="AW30" s="702"/>
      <c r="AX30" s="702"/>
      <c r="AY30" s="702"/>
      <c r="AZ30" s="702"/>
      <c r="BA30" s="702"/>
      <c r="BB30" s="702"/>
      <c r="BC30" s="702"/>
      <c r="BD30" s="702"/>
      <c r="BE30" s="702"/>
      <c r="BF30" s="703"/>
      <c r="BG30" s="701" t="s">
        <v>310</v>
      </c>
      <c r="BH30" s="726"/>
      <c r="BI30" s="726"/>
      <c r="BJ30" s="726"/>
      <c r="BK30" s="726"/>
      <c r="BL30" s="726"/>
      <c r="BM30" s="726"/>
      <c r="BN30" s="726"/>
      <c r="BO30" s="726"/>
      <c r="BP30" s="726"/>
      <c r="BQ30" s="727"/>
      <c r="BR30" s="701" t="s">
        <v>311</v>
      </c>
      <c r="BS30" s="726"/>
      <c r="BT30" s="726"/>
      <c r="BU30" s="726"/>
      <c r="BV30" s="726"/>
      <c r="BW30" s="726"/>
      <c r="BX30" s="726"/>
      <c r="BY30" s="726"/>
      <c r="BZ30" s="726"/>
      <c r="CA30" s="726"/>
      <c r="CB30" s="727"/>
      <c r="CD30" s="731"/>
      <c r="CE30" s="732"/>
      <c r="CF30" s="673" t="s">
        <v>312</v>
      </c>
      <c r="CG30" s="674"/>
      <c r="CH30" s="674"/>
      <c r="CI30" s="674"/>
      <c r="CJ30" s="674"/>
      <c r="CK30" s="674"/>
      <c r="CL30" s="674"/>
      <c r="CM30" s="674"/>
      <c r="CN30" s="674"/>
      <c r="CO30" s="674"/>
      <c r="CP30" s="674"/>
      <c r="CQ30" s="675"/>
      <c r="CR30" s="640">
        <v>474715</v>
      </c>
      <c r="CS30" s="641"/>
      <c r="CT30" s="641"/>
      <c r="CU30" s="641"/>
      <c r="CV30" s="641"/>
      <c r="CW30" s="641"/>
      <c r="CX30" s="641"/>
      <c r="CY30" s="642"/>
      <c r="CZ30" s="643">
        <v>12.1</v>
      </c>
      <c r="DA30" s="661"/>
      <c r="DB30" s="661"/>
      <c r="DC30" s="662"/>
      <c r="DD30" s="646">
        <v>474715</v>
      </c>
      <c r="DE30" s="641"/>
      <c r="DF30" s="641"/>
      <c r="DG30" s="641"/>
      <c r="DH30" s="641"/>
      <c r="DI30" s="641"/>
      <c r="DJ30" s="641"/>
      <c r="DK30" s="642"/>
      <c r="DL30" s="646">
        <v>474715</v>
      </c>
      <c r="DM30" s="641"/>
      <c r="DN30" s="641"/>
      <c r="DO30" s="641"/>
      <c r="DP30" s="641"/>
      <c r="DQ30" s="641"/>
      <c r="DR30" s="641"/>
      <c r="DS30" s="641"/>
      <c r="DT30" s="641"/>
      <c r="DU30" s="641"/>
      <c r="DV30" s="642"/>
      <c r="DW30" s="643">
        <v>18.399999999999999</v>
      </c>
      <c r="DX30" s="661"/>
      <c r="DY30" s="661"/>
      <c r="DZ30" s="661"/>
      <c r="EA30" s="661"/>
      <c r="EB30" s="661"/>
      <c r="EC30" s="676"/>
    </row>
    <row r="31" spans="2:133" ht="11.25" customHeight="1" x14ac:dyDescent="0.15">
      <c r="B31" s="637" t="s">
        <v>313</v>
      </c>
      <c r="C31" s="638"/>
      <c r="D31" s="638"/>
      <c r="E31" s="638"/>
      <c r="F31" s="638"/>
      <c r="G31" s="638"/>
      <c r="H31" s="638"/>
      <c r="I31" s="638"/>
      <c r="J31" s="638"/>
      <c r="K31" s="638"/>
      <c r="L31" s="638"/>
      <c r="M31" s="638"/>
      <c r="N31" s="638"/>
      <c r="O31" s="638"/>
      <c r="P31" s="638"/>
      <c r="Q31" s="639"/>
      <c r="R31" s="640">
        <v>254941</v>
      </c>
      <c r="S31" s="641"/>
      <c r="T31" s="641"/>
      <c r="U31" s="641"/>
      <c r="V31" s="641"/>
      <c r="W31" s="641"/>
      <c r="X31" s="641"/>
      <c r="Y31" s="642"/>
      <c r="Z31" s="677">
        <v>6.3</v>
      </c>
      <c r="AA31" s="677"/>
      <c r="AB31" s="677"/>
      <c r="AC31" s="677"/>
      <c r="AD31" s="678" t="s">
        <v>129</v>
      </c>
      <c r="AE31" s="678"/>
      <c r="AF31" s="678"/>
      <c r="AG31" s="678"/>
      <c r="AH31" s="678"/>
      <c r="AI31" s="678"/>
      <c r="AJ31" s="678"/>
      <c r="AK31" s="678"/>
      <c r="AL31" s="643" t="s">
        <v>147</v>
      </c>
      <c r="AM31" s="644"/>
      <c r="AN31" s="644"/>
      <c r="AO31" s="679"/>
      <c r="AP31" s="715" t="s">
        <v>314</v>
      </c>
      <c r="AQ31" s="716"/>
      <c r="AR31" s="716"/>
      <c r="AS31" s="716"/>
      <c r="AT31" s="721" t="s">
        <v>315</v>
      </c>
      <c r="AU31" s="231"/>
      <c r="AV31" s="231"/>
      <c r="AW31" s="231"/>
      <c r="AX31" s="708" t="s">
        <v>189</v>
      </c>
      <c r="AY31" s="709"/>
      <c r="AZ31" s="709"/>
      <c r="BA31" s="709"/>
      <c r="BB31" s="709"/>
      <c r="BC31" s="709"/>
      <c r="BD31" s="709"/>
      <c r="BE31" s="709"/>
      <c r="BF31" s="710"/>
      <c r="BG31" s="711">
        <v>100</v>
      </c>
      <c r="BH31" s="712"/>
      <c r="BI31" s="712"/>
      <c r="BJ31" s="712"/>
      <c r="BK31" s="712"/>
      <c r="BL31" s="712"/>
      <c r="BM31" s="713">
        <v>99.9</v>
      </c>
      <c r="BN31" s="712"/>
      <c r="BO31" s="712"/>
      <c r="BP31" s="712"/>
      <c r="BQ31" s="714"/>
      <c r="BR31" s="711">
        <v>100</v>
      </c>
      <c r="BS31" s="712"/>
      <c r="BT31" s="712"/>
      <c r="BU31" s="712"/>
      <c r="BV31" s="712"/>
      <c r="BW31" s="712"/>
      <c r="BX31" s="713">
        <v>99.9</v>
      </c>
      <c r="BY31" s="712"/>
      <c r="BZ31" s="712"/>
      <c r="CA31" s="712"/>
      <c r="CB31" s="714"/>
      <c r="CD31" s="731"/>
      <c r="CE31" s="732"/>
      <c r="CF31" s="673" t="s">
        <v>316</v>
      </c>
      <c r="CG31" s="674"/>
      <c r="CH31" s="674"/>
      <c r="CI31" s="674"/>
      <c r="CJ31" s="674"/>
      <c r="CK31" s="674"/>
      <c r="CL31" s="674"/>
      <c r="CM31" s="674"/>
      <c r="CN31" s="674"/>
      <c r="CO31" s="674"/>
      <c r="CP31" s="674"/>
      <c r="CQ31" s="675"/>
      <c r="CR31" s="640">
        <v>19870</v>
      </c>
      <c r="CS31" s="659"/>
      <c r="CT31" s="659"/>
      <c r="CU31" s="659"/>
      <c r="CV31" s="659"/>
      <c r="CW31" s="659"/>
      <c r="CX31" s="659"/>
      <c r="CY31" s="660"/>
      <c r="CZ31" s="643">
        <v>0.5</v>
      </c>
      <c r="DA31" s="661"/>
      <c r="DB31" s="661"/>
      <c r="DC31" s="662"/>
      <c r="DD31" s="646">
        <v>19870</v>
      </c>
      <c r="DE31" s="659"/>
      <c r="DF31" s="659"/>
      <c r="DG31" s="659"/>
      <c r="DH31" s="659"/>
      <c r="DI31" s="659"/>
      <c r="DJ31" s="659"/>
      <c r="DK31" s="660"/>
      <c r="DL31" s="646">
        <v>19870</v>
      </c>
      <c r="DM31" s="659"/>
      <c r="DN31" s="659"/>
      <c r="DO31" s="659"/>
      <c r="DP31" s="659"/>
      <c r="DQ31" s="659"/>
      <c r="DR31" s="659"/>
      <c r="DS31" s="659"/>
      <c r="DT31" s="659"/>
      <c r="DU31" s="659"/>
      <c r="DV31" s="660"/>
      <c r="DW31" s="643">
        <v>0.8</v>
      </c>
      <c r="DX31" s="661"/>
      <c r="DY31" s="661"/>
      <c r="DZ31" s="661"/>
      <c r="EA31" s="661"/>
      <c r="EB31" s="661"/>
      <c r="EC31" s="676"/>
    </row>
    <row r="32" spans="2:133" ht="11.25" customHeight="1" x14ac:dyDescent="0.15">
      <c r="B32" s="704" t="s">
        <v>317</v>
      </c>
      <c r="C32" s="705"/>
      <c r="D32" s="705"/>
      <c r="E32" s="705"/>
      <c r="F32" s="705"/>
      <c r="G32" s="705"/>
      <c r="H32" s="705"/>
      <c r="I32" s="705"/>
      <c r="J32" s="705"/>
      <c r="K32" s="705"/>
      <c r="L32" s="705"/>
      <c r="M32" s="705"/>
      <c r="N32" s="705"/>
      <c r="O32" s="705"/>
      <c r="P32" s="705"/>
      <c r="Q32" s="706"/>
      <c r="R32" s="640" t="s">
        <v>129</v>
      </c>
      <c r="S32" s="641"/>
      <c r="T32" s="641"/>
      <c r="U32" s="641"/>
      <c r="V32" s="641"/>
      <c r="W32" s="641"/>
      <c r="X32" s="641"/>
      <c r="Y32" s="642"/>
      <c r="Z32" s="677" t="s">
        <v>129</v>
      </c>
      <c r="AA32" s="677"/>
      <c r="AB32" s="677"/>
      <c r="AC32" s="677"/>
      <c r="AD32" s="678" t="s">
        <v>239</v>
      </c>
      <c r="AE32" s="678"/>
      <c r="AF32" s="678"/>
      <c r="AG32" s="678"/>
      <c r="AH32" s="678"/>
      <c r="AI32" s="678"/>
      <c r="AJ32" s="678"/>
      <c r="AK32" s="678"/>
      <c r="AL32" s="643" t="s">
        <v>129</v>
      </c>
      <c r="AM32" s="644"/>
      <c r="AN32" s="644"/>
      <c r="AO32" s="679"/>
      <c r="AP32" s="717"/>
      <c r="AQ32" s="718"/>
      <c r="AR32" s="718"/>
      <c r="AS32" s="718"/>
      <c r="AT32" s="722"/>
      <c r="AU32" s="230" t="s">
        <v>318</v>
      </c>
      <c r="AV32" s="230"/>
      <c r="AW32" s="230"/>
      <c r="AX32" s="637" t="s">
        <v>319</v>
      </c>
      <c r="AY32" s="638"/>
      <c r="AZ32" s="638"/>
      <c r="BA32" s="638"/>
      <c r="BB32" s="638"/>
      <c r="BC32" s="638"/>
      <c r="BD32" s="638"/>
      <c r="BE32" s="638"/>
      <c r="BF32" s="639"/>
      <c r="BG32" s="724">
        <v>99.7</v>
      </c>
      <c r="BH32" s="659"/>
      <c r="BI32" s="659"/>
      <c r="BJ32" s="659"/>
      <c r="BK32" s="659"/>
      <c r="BL32" s="659"/>
      <c r="BM32" s="644">
        <v>99.6</v>
      </c>
      <c r="BN32" s="725"/>
      <c r="BO32" s="725"/>
      <c r="BP32" s="725"/>
      <c r="BQ32" s="683"/>
      <c r="BR32" s="724">
        <v>99.8</v>
      </c>
      <c r="BS32" s="659"/>
      <c r="BT32" s="659"/>
      <c r="BU32" s="659"/>
      <c r="BV32" s="659"/>
      <c r="BW32" s="659"/>
      <c r="BX32" s="644">
        <v>99.5</v>
      </c>
      <c r="BY32" s="725"/>
      <c r="BZ32" s="725"/>
      <c r="CA32" s="725"/>
      <c r="CB32" s="683"/>
      <c r="CD32" s="733"/>
      <c r="CE32" s="734"/>
      <c r="CF32" s="673" t="s">
        <v>320</v>
      </c>
      <c r="CG32" s="674"/>
      <c r="CH32" s="674"/>
      <c r="CI32" s="674"/>
      <c r="CJ32" s="674"/>
      <c r="CK32" s="674"/>
      <c r="CL32" s="674"/>
      <c r="CM32" s="674"/>
      <c r="CN32" s="674"/>
      <c r="CO32" s="674"/>
      <c r="CP32" s="674"/>
      <c r="CQ32" s="675"/>
      <c r="CR32" s="640">
        <v>248</v>
      </c>
      <c r="CS32" s="641"/>
      <c r="CT32" s="641"/>
      <c r="CU32" s="641"/>
      <c r="CV32" s="641"/>
      <c r="CW32" s="641"/>
      <c r="CX32" s="641"/>
      <c r="CY32" s="642"/>
      <c r="CZ32" s="643">
        <v>0</v>
      </c>
      <c r="DA32" s="661"/>
      <c r="DB32" s="661"/>
      <c r="DC32" s="662"/>
      <c r="DD32" s="646">
        <v>248</v>
      </c>
      <c r="DE32" s="641"/>
      <c r="DF32" s="641"/>
      <c r="DG32" s="641"/>
      <c r="DH32" s="641"/>
      <c r="DI32" s="641"/>
      <c r="DJ32" s="641"/>
      <c r="DK32" s="642"/>
      <c r="DL32" s="646">
        <v>248</v>
      </c>
      <c r="DM32" s="641"/>
      <c r="DN32" s="641"/>
      <c r="DO32" s="641"/>
      <c r="DP32" s="641"/>
      <c r="DQ32" s="641"/>
      <c r="DR32" s="641"/>
      <c r="DS32" s="641"/>
      <c r="DT32" s="641"/>
      <c r="DU32" s="641"/>
      <c r="DV32" s="642"/>
      <c r="DW32" s="643">
        <v>0</v>
      </c>
      <c r="DX32" s="661"/>
      <c r="DY32" s="661"/>
      <c r="DZ32" s="661"/>
      <c r="EA32" s="661"/>
      <c r="EB32" s="661"/>
      <c r="EC32" s="676"/>
    </row>
    <row r="33" spans="2:133" ht="11.25" customHeight="1" x14ac:dyDescent="0.15">
      <c r="B33" s="637" t="s">
        <v>321</v>
      </c>
      <c r="C33" s="638"/>
      <c r="D33" s="638"/>
      <c r="E33" s="638"/>
      <c r="F33" s="638"/>
      <c r="G33" s="638"/>
      <c r="H33" s="638"/>
      <c r="I33" s="638"/>
      <c r="J33" s="638"/>
      <c r="K33" s="638"/>
      <c r="L33" s="638"/>
      <c r="M33" s="638"/>
      <c r="N33" s="638"/>
      <c r="O33" s="638"/>
      <c r="P33" s="638"/>
      <c r="Q33" s="639"/>
      <c r="R33" s="640">
        <v>219148</v>
      </c>
      <c r="S33" s="641"/>
      <c r="T33" s="641"/>
      <c r="U33" s="641"/>
      <c r="V33" s="641"/>
      <c r="W33" s="641"/>
      <c r="X33" s="641"/>
      <c r="Y33" s="642"/>
      <c r="Z33" s="677">
        <v>5.4</v>
      </c>
      <c r="AA33" s="677"/>
      <c r="AB33" s="677"/>
      <c r="AC33" s="677"/>
      <c r="AD33" s="678" t="s">
        <v>239</v>
      </c>
      <c r="AE33" s="678"/>
      <c r="AF33" s="678"/>
      <c r="AG33" s="678"/>
      <c r="AH33" s="678"/>
      <c r="AI33" s="678"/>
      <c r="AJ33" s="678"/>
      <c r="AK33" s="678"/>
      <c r="AL33" s="643" t="s">
        <v>147</v>
      </c>
      <c r="AM33" s="644"/>
      <c r="AN33" s="644"/>
      <c r="AO33" s="679"/>
      <c r="AP33" s="719"/>
      <c r="AQ33" s="720"/>
      <c r="AR33" s="720"/>
      <c r="AS33" s="720"/>
      <c r="AT33" s="723"/>
      <c r="AU33" s="232"/>
      <c r="AV33" s="232"/>
      <c r="AW33" s="232"/>
      <c r="AX33" s="621" t="s">
        <v>322</v>
      </c>
      <c r="AY33" s="622"/>
      <c r="AZ33" s="622"/>
      <c r="BA33" s="622"/>
      <c r="BB33" s="622"/>
      <c r="BC33" s="622"/>
      <c r="BD33" s="622"/>
      <c r="BE33" s="622"/>
      <c r="BF33" s="623"/>
      <c r="BG33" s="707">
        <v>100</v>
      </c>
      <c r="BH33" s="625"/>
      <c r="BI33" s="625"/>
      <c r="BJ33" s="625"/>
      <c r="BK33" s="625"/>
      <c r="BL33" s="625"/>
      <c r="BM33" s="668">
        <v>100</v>
      </c>
      <c r="BN33" s="625"/>
      <c r="BO33" s="625"/>
      <c r="BP33" s="625"/>
      <c r="BQ33" s="689"/>
      <c r="BR33" s="707">
        <v>100</v>
      </c>
      <c r="BS33" s="625"/>
      <c r="BT33" s="625"/>
      <c r="BU33" s="625"/>
      <c r="BV33" s="625"/>
      <c r="BW33" s="625"/>
      <c r="BX33" s="668">
        <v>100</v>
      </c>
      <c r="BY33" s="625"/>
      <c r="BZ33" s="625"/>
      <c r="CA33" s="625"/>
      <c r="CB33" s="689"/>
      <c r="CD33" s="673" t="s">
        <v>323</v>
      </c>
      <c r="CE33" s="674"/>
      <c r="CF33" s="674"/>
      <c r="CG33" s="674"/>
      <c r="CH33" s="674"/>
      <c r="CI33" s="674"/>
      <c r="CJ33" s="674"/>
      <c r="CK33" s="674"/>
      <c r="CL33" s="674"/>
      <c r="CM33" s="674"/>
      <c r="CN33" s="674"/>
      <c r="CO33" s="674"/>
      <c r="CP33" s="674"/>
      <c r="CQ33" s="675"/>
      <c r="CR33" s="640">
        <v>1865137</v>
      </c>
      <c r="CS33" s="659"/>
      <c r="CT33" s="659"/>
      <c r="CU33" s="659"/>
      <c r="CV33" s="659"/>
      <c r="CW33" s="659"/>
      <c r="CX33" s="659"/>
      <c r="CY33" s="660"/>
      <c r="CZ33" s="643">
        <v>47.5</v>
      </c>
      <c r="DA33" s="661"/>
      <c r="DB33" s="661"/>
      <c r="DC33" s="662"/>
      <c r="DD33" s="646">
        <v>1607797</v>
      </c>
      <c r="DE33" s="659"/>
      <c r="DF33" s="659"/>
      <c r="DG33" s="659"/>
      <c r="DH33" s="659"/>
      <c r="DI33" s="659"/>
      <c r="DJ33" s="659"/>
      <c r="DK33" s="660"/>
      <c r="DL33" s="646">
        <v>870260</v>
      </c>
      <c r="DM33" s="659"/>
      <c r="DN33" s="659"/>
      <c r="DO33" s="659"/>
      <c r="DP33" s="659"/>
      <c r="DQ33" s="659"/>
      <c r="DR33" s="659"/>
      <c r="DS33" s="659"/>
      <c r="DT33" s="659"/>
      <c r="DU33" s="659"/>
      <c r="DV33" s="660"/>
      <c r="DW33" s="643">
        <v>33.700000000000003</v>
      </c>
      <c r="DX33" s="661"/>
      <c r="DY33" s="661"/>
      <c r="DZ33" s="661"/>
      <c r="EA33" s="661"/>
      <c r="EB33" s="661"/>
      <c r="EC33" s="676"/>
    </row>
    <row r="34" spans="2:133" ht="11.25" customHeight="1" x14ac:dyDescent="0.15">
      <c r="B34" s="637" t="s">
        <v>324</v>
      </c>
      <c r="C34" s="638"/>
      <c r="D34" s="638"/>
      <c r="E34" s="638"/>
      <c r="F34" s="638"/>
      <c r="G34" s="638"/>
      <c r="H34" s="638"/>
      <c r="I34" s="638"/>
      <c r="J34" s="638"/>
      <c r="K34" s="638"/>
      <c r="L34" s="638"/>
      <c r="M34" s="638"/>
      <c r="N34" s="638"/>
      <c r="O34" s="638"/>
      <c r="P34" s="638"/>
      <c r="Q34" s="639"/>
      <c r="R34" s="640">
        <v>10744</v>
      </c>
      <c r="S34" s="641"/>
      <c r="T34" s="641"/>
      <c r="U34" s="641"/>
      <c r="V34" s="641"/>
      <c r="W34" s="641"/>
      <c r="X34" s="641"/>
      <c r="Y34" s="642"/>
      <c r="Z34" s="677">
        <v>0.3</v>
      </c>
      <c r="AA34" s="677"/>
      <c r="AB34" s="677"/>
      <c r="AC34" s="677"/>
      <c r="AD34" s="678">
        <v>2131</v>
      </c>
      <c r="AE34" s="678"/>
      <c r="AF34" s="678"/>
      <c r="AG34" s="678"/>
      <c r="AH34" s="678"/>
      <c r="AI34" s="678"/>
      <c r="AJ34" s="678"/>
      <c r="AK34" s="678"/>
      <c r="AL34" s="643">
        <v>0.1</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325</v>
      </c>
      <c r="CE34" s="674"/>
      <c r="CF34" s="674"/>
      <c r="CG34" s="674"/>
      <c r="CH34" s="674"/>
      <c r="CI34" s="674"/>
      <c r="CJ34" s="674"/>
      <c r="CK34" s="674"/>
      <c r="CL34" s="674"/>
      <c r="CM34" s="674"/>
      <c r="CN34" s="674"/>
      <c r="CO34" s="674"/>
      <c r="CP34" s="674"/>
      <c r="CQ34" s="675"/>
      <c r="CR34" s="640">
        <v>642173</v>
      </c>
      <c r="CS34" s="641"/>
      <c r="CT34" s="641"/>
      <c r="CU34" s="641"/>
      <c r="CV34" s="641"/>
      <c r="CW34" s="641"/>
      <c r="CX34" s="641"/>
      <c r="CY34" s="642"/>
      <c r="CZ34" s="643">
        <v>16.3</v>
      </c>
      <c r="DA34" s="661"/>
      <c r="DB34" s="661"/>
      <c r="DC34" s="662"/>
      <c r="DD34" s="646">
        <v>508998</v>
      </c>
      <c r="DE34" s="641"/>
      <c r="DF34" s="641"/>
      <c r="DG34" s="641"/>
      <c r="DH34" s="641"/>
      <c r="DI34" s="641"/>
      <c r="DJ34" s="641"/>
      <c r="DK34" s="642"/>
      <c r="DL34" s="646">
        <v>315078</v>
      </c>
      <c r="DM34" s="641"/>
      <c r="DN34" s="641"/>
      <c r="DO34" s="641"/>
      <c r="DP34" s="641"/>
      <c r="DQ34" s="641"/>
      <c r="DR34" s="641"/>
      <c r="DS34" s="641"/>
      <c r="DT34" s="641"/>
      <c r="DU34" s="641"/>
      <c r="DV34" s="642"/>
      <c r="DW34" s="643">
        <v>12.2</v>
      </c>
      <c r="DX34" s="661"/>
      <c r="DY34" s="661"/>
      <c r="DZ34" s="661"/>
      <c r="EA34" s="661"/>
      <c r="EB34" s="661"/>
      <c r="EC34" s="676"/>
    </row>
    <row r="35" spans="2:133" ht="11.25" customHeight="1" x14ac:dyDescent="0.15">
      <c r="B35" s="637" t="s">
        <v>326</v>
      </c>
      <c r="C35" s="638"/>
      <c r="D35" s="638"/>
      <c r="E35" s="638"/>
      <c r="F35" s="638"/>
      <c r="G35" s="638"/>
      <c r="H35" s="638"/>
      <c r="I35" s="638"/>
      <c r="J35" s="638"/>
      <c r="K35" s="638"/>
      <c r="L35" s="638"/>
      <c r="M35" s="638"/>
      <c r="N35" s="638"/>
      <c r="O35" s="638"/>
      <c r="P35" s="638"/>
      <c r="Q35" s="639"/>
      <c r="R35" s="640">
        <v>32030</v>
      </c>
      <c r="S35" s="641"/>
      <c r="T35" s="641"/>
      <c r="U35" s="641"/>
      <c r="V35" s="641"/>
      <c r="W35" s="641"/>
      <c r="X35" s="641"/>
      <c r="Y35" s="642"/>
      <c r="Z35" s="677">
        <v>0.8</v>
      </c>
      <c r="AA35" s="677"/>
      <c r="AB35" s="677"/>
      <c r="AC35" s="677"/>
      <c r="AD35" s="678" t="s">
        <v>129</v>
      </c>
      <c r="AE35" s="678"/>
      <c r="AF35" s="678"/>
      <c r="AG35" s="678"/>
      <c r="AH35" s="678"/>
      <c r="AI35" s="678"/>
      <c r="AJ35" s="678"/>
      <c r="AK35" s="678"/>
      <c r="AL35" s="643" t="s">
        <v>129</v>
      </c>
      <c r="AM35" s="644"/>
      <c r="AN35" s="644"/>
      <c r="AO35" s="679"/>
      <c r="AP35" s="235"/>
      <c r="AQ35" s="701" t="s">
        <v>327</v>
      </c>
      <c r="AR35" s="702"/>
      <c r="AS35" s="702"/>
      <c r="AT35" s="702"/>
      <c r="AU35" s="702"/>
      <c r="AV35" s="702"/>
      <c r="AW35" s="702"/>
      <c r="AX35" s="702"/>
      <c r="AY35" s="702"/>
      <c r="AZ35" s="702"/>
      <c r="BA35" s="702"/>
      <c r="BB35" s="702"/>
      <c r="BC35" s="702"/>
      <c r="BD35" s="702"/>
      <c r="BE35" s="702"/>
      <c r="BF35" s="703"/>
      <c r="BG35" s="701" t="s">
        <v>328</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329</v>
      </c>
      <c r="CE35" s="674"/>
      <c r="CF35" s="674"/>
      <c r="CG35" s="674"/>
      <c r="CH35" s="674"/>
      <c r="CI35" s="674"/>
      <c r="CJ35" s="674"/>
      <c r="CK35" s="674"/>
      <c r="CL35" s="674"/>
      <c r="CM35" s="674"/>
      <c r="CN35" s="674"/>
      <c r="CO35" s="674"/>
      <c r="CP35" s="674"/>
      <c r="CQ35" s="675"/>
      <c r="CR35" s="640">
        <v>239301</v>
      </c>
      <c r="CS35" s="659"/>
      <c r="CT35" s="659"/>
      <c r="CU35" s="659"/>
      <c r="CV35" s="659"/>
      <c r="CW35" s="659"/>
      <c r="CX35" s="659"/>
      <c r="CY35" s="660"/>
      <c r="CZ35" s="643">
        <v>6.1</v>
      </c>
      <c r="DA35" s="661"/>
      <c r="DB35" s="661"/>
      <c r="DC35" s="662"/>
      <c r="DD35" s="646">
        <v>183502</v>
      </c>
      <c r="DE35" s="659"/>
      <c r="DF35" s="659"/>
      <c r="DG35" s="659"/>
      <c r="DH35" s="659"/>
      <c r="DI35" s="659"/>
      <c r="DJ35" s="659"/>
      <c r="DK35" s="660"/>
      <c r="DL35" s="646">
        <v>85574</v>
      </c>
      <c r="DM35" s="659"/>
      <c r="DN35" s="659"/>
      <c r="DO35" s="659"/>
      <c r="DP35" s="659"/>
      <c r="DQ35" s="659"/>
      <c r="DR35" s="659"/>
      <c r="DS35" s="659"/>
      <c r="DT35" s="659"/>
      <c r="DU35" s="659"/>
      <c r="DV35" s="660"/>
      <c r="DW35" s="643">
        <v>3.3</v>
      </c>
      <c r="DX35" s="661"/>
      <c r="DY35" s="661"/>
      <c r="DZ35" s="661"/>
      <c r="EA35" s="661"/>
      <c r="EB35" s="661"/>
      <c r="EC35" s="676"/>
    </row>
    <row r="36" spans="2:133" ht="11.25" customHeight="1" x14ac:dyDescent="0.15">
      <c r="B36" s="637" t="s">
        <v>330</v>
      </c>
      <c r="C36" s="638"/>
      <c r="D36" s="638"/>
      <c r="E36" s="638"/>
      <c r="F36" s="638"/>
      <c r="G36" s="638"/>
      <c r="H36" s="638"/>
      <c r="I36" s="638"/>
      <c r="J36" s="638"/>
      <c r="K36" s="638"/>
      <c r="L36" s="638"/>
      <c r="M36" s="638"/>
      <c r="N36" s="638"/>
      <c r="O36" s="638"/>
      <c r="P36" s="638"/>
      <c r="Q36" s="639"/>
      <c r="R36" s="640">
        <v>180002</v>
      </c>
      <c r="S36" s="641"/>
      <c r="T36" s="641"/>
      <c r="U36" s="641"/>
      <c r="V36" s="641"/>
      <c r="W36" s="641"/>
      <c r="X36" s="641"/>
      <c r="Y36" s="642"/>
      <c r="Z36" s="677">
        <v>4.5</v>
      </c>
      <c r="AA36" s="677"/>
      <c r="AB36" s="677"/>
      <c r="AC36" s="677"/>
      <c r="AD36" s="678" t="s">
        <v>239</v>
      </c>
      <c r="AE36" s="678"/>
      <c r="AF36" s="678"/>
      <c r="AG36" s="678"/>
      <c r="AH36" s="678"/>
      <c r="AI36" s="678"/>
      <c r="AJ36" s="678"/>
      <c r="AK36" s="678"/>
      <c r="AL36" s="643" t="s">
        <v>239</v>
      </c>
      <c r="AM36" s="644"/>
      <c r="AN36" s="644"/>
      <c r="AO36" s="679"/>
      <c r="AP36" s="235"/>
      <c r="AQ36" s="692" t="s">
        <v>331</v>
      </c>
      <c r="AR36" s="693"/>
      <c r="AS36" s="693"/>
      <c r="AT36" s="693"/>
      <c r="AU36" s="693"/>
      <c r="AV36" s="693"/>
      <c r="AW36" s="693"/>
      <c r="AX36" s="693"/>
      <c r="AY36" s="694"/>
      <c r="AZ36" s="695">
        <v>379883</v>
      </c>
      <c r="BA36" s="696"/>
      <c r="BB36" s="696"/>
      <c r="BC36" s="696"/>
      <c r="BD36" s="696"/>
      <c r="BE36" s="696"/>
      <c r="BF36" s="697"/>
      <c r="BG36" s="698" t="s">
        <v>332</v>
      </c>
      <c r="BH36" s="699"/>
      <c r="BI36" s="699"/>
      <c r="BJ36" s="699"/>
      <c r="BK36" s="699"/>
      <c r="BL36" s="699"/>
      <c r="BM36" s="699"/>
      <c r="BN36" s="699"/>
      <c r="BO36" s="699"/>
      <c r="BP36" s="699"/>
      <c r="BQ36" s="699"/>
      <c r="BR36" s="699"/>
      <c r="BS36" s="699"/>
      <c r="BT36" s="699"/>
      <c r="BU36" s="700"/>
      <c r="BV36" s="695">
        <v>256</v>
      </c>
      <c r="BW36" s="696"/>
      <c r="BX36" s="696"/>
      <c r="BY36" s="696"/>
      <c r="BZ36" s="696"/>
      <c r="CA36" s="696"/>
      <c r="CB36" s="697"/>
      <c r="CD36" s="673" t="s">
        <v>333</v>
      </c>
      <c r="CE36" s="674"/>
      <c r="CF36" s="674"/>
      <c r="CG36" s="674"/>
      <c r="CH36" s="674"/>
      <c r="CI36" s="674"/>
      <c r="CJ36" s="674"/>
      <c r="CK36" s="674"/>
      <c r="CL36" s="674"/>
      <c r="CM36" s="674"/>
      <c r="CN36" s="674"/>
      <c r="CO36" s="674"/>
      <c r="CP36" s="674"/>
      <c r="CQ36" s="675"/>
      <c r="CR36" s="640">
        <v>465273</v>
      </c>
      <c r="CS36" s="641"/>
      <c r="CT36" s="641"/>
      <c r="CU36" s="641"/>
      <c r="CV36" s="641"/>
      <c r="CW36" s="641"/>
      <c r="CX36" s="641"/>
      <c r="CY36" s="642"/>
      <c r="CZ36" s="643">
        <v>11.8</v>
      </c>
      <c r="DA36" s="661"/>
      <c r="DB36" s="661"/>
      <c r="DC36" s="662"/>
      <c r="DD36" s="646">
        <v>435803</v>
      </c>
      <c r="DE36" s="641"/>
      <c r="DF36" s="641"/>
      <c r="DG36" s="641"/>
      <c r="DH36" s="641"/>
      <c r="DI36" s="641"/>
      <c r="DJ36" s="641"/>
      <c r="DK36" s="642"/>
      <c r="DL36" s="646">
        <v>262956</v>
      </c>
      <c r="DM36" s="641"/>
      <c r="DN36" s="641"/>
      <c r="DO36" s="641"/>
      <c r="DP36" s="641"/>
      <c r="DQ36" s="641"/>
      <c r="DR36" s="641"/>
      <c r="DS36" s="641"/>
      <c r="DT36" s="641"/>
      <c r="DU36" s="641"/>
      <c r="DV36" s="642"/>
      <c r="DW36" s="643">
        <v>10.199999999999999</v>
      </c>
      <c r="DX36" s="661"/>
      <c r="DY36" s="661"/>
      <c r="DZ36" s="661"/>
      <c r="EA36" s="661"/>
      <c r="EB36" s="661"/>
      <c r="EC36" s="676"/>
    </row>
    <row r="37" spans="2:133" ht="11.25" customHeight="1" x14ac:dyDescent="0.15">
      <c r="B37" s="637" t="s">
        <v>334</v>
      </c>
      <c r="C37" s="638"/>
      <c r="D37" s="638"/>
      <c r="E37" s="638"/>
      <c r="F37" s="638"/>
      <c r="G37" s="638"/>
      <c r="H37" s="638"/>
      <c r="I37" s="638"/>
      <c r="J37" s="638"/>
      <c r="K37" s="638"/>
      <c r="L37" s="638"/>
      <c r="M37" s="638"/>
      <c r="N37" s="638"/>
      <c r="O37" s="638"/>
      <c r="P37" s="638"/>
      <c r="Q37" s="639"/>
      <c r="R37" s="640">
        <v>66194</v>
      </c>
      <c r="S37" s="641"/>
      <c r="T37" s="641"/>
      <c r="U37" s="641"/>
      <c r="V37" s="641"/>
      <c r="W37" s="641"/>
      <c r="X37" s="641"/>
      <c r="Y37" s="642"/>
      <c r="Z37" s="677">
        <v>1.6</v>
      </c>
      <c r="AA37" s="677"/>
      <c r="AB37" s="677"/>
      <c r="AC37" s="677"/>
      <c r="AD37" s="678" t="s">
        <v>129</v>
      </c>
      <c r="AE37" s="678"/>
      <c r="AF37" s="678"/>
      <c r="AG37" s="678"/>
      <c r="AH37" s="678"/>
      <c r="AI37" s="678"/>
      <c r="AJ37" s="678"/>
      <c r="AK37" s="678"/>
      <c r="AL37" s="643" t="s">
        <v>239</v>
      </c>
      <c r="AM37" s="644"/>
      <c r="AN37" s="644"/>
      <c r="AO37" s="679"/>
      <c r="AQ37" s="680" t="s">
        <v>335</v>
      </c>
      <c r="AR37" s="681"/>
      <c r="AS37" s="681"/>
      <c r="AT37" s="681"/>
      <c r="AU37" s="681"/>
      <c r="AV37" s="681"/>
      <c r="AW37" s="681"/>
      <c r="AX37" s="681"/>
      <c r="AY37" s="682"/>
      <c r="AZ37" s="640">
        <v>102179</v>
      </c>
      <c r="BA37" s="641"/>
      <c r="BB37" s="641"/>
      <c r="BC37" s="641"/>
      <c r="BD37" s="659"/>
      <c r="BE37" s="659"/>
      <c r="BF37" s="683"/>
      <c r="BG37" s="673" t="s">
        <v>336</v>
      </c>
      <c r="BH37" s="674"/>
      <c r="BI37" s="674"/>
      <c r="BJ37" s="674"/>
      <c r="BK37" s="674"/>
      <c r="BL37" s="674"/>
      <c r="BM37" s="674"/>
      <c r="BN37" s="674"/>
      <c r="BO37" s="674"/>
      <c r="BP37" s="674"/>
      <c r="BQ37" s="674"/>
      <c r="BR37" s="674"/>
      <c r="BS37" s="674"/>
      <c r="BT37" s="674"/>
      <c r="BU37" s="675"/>
      <c r="BV37" s="640">
        <v>-498</v>
      </c>
      <c r="BW37" s="641"/>
      <c r="BX37" s="641"/>
      <c r="BY37" s="641"/>
      <c r="BZ37" s="641"/>
      <c r="CA37" s="641"/>
      <c r="CB37" s="684"/>
      <c r="CD37" s="673" t="s">
        <v>337</v>
      </c>
      <c r="CE37" s="674"/>
      <c r="CF37" s="674"/>
      <c r="CG37" s="674"/>
      <c r="CH37" s="674"/>
      <c r="CI37" s="674"/>
      <c r="CJ37" s="674"/>
      <c r="CK37" s="674"/>
      <c r="CL37" s="674"/>
      <c r="CM37" s="674"/>
      <c r="CN37" s="674"/>
      <c r="CO37" s="674"/>
      <c r="CP37" s="674"/>
      <c r="CQ37" s="675"/>
      <c r="CR37" s="640">
        <v>215221</v>
      </c>
      <c r="CS37" s="659"/>
      <c r="CT37" s="659"/>
      <c r="CU37" s="659"/>
      <c r="CV37" s="659"/>
      <c r="CW37" s="659"/>
      <c r="CX37" s="659"/>
      <c r="CY37" s="660"/>
      <c r="CZ37" s="643">
        <v>5.5</v>
      </c>
      <c r="DA37" s="661"/>
      <c r="DB37" s="661"/>
      <c r="DC37" s="662"/>
      <c r="DD37" s="646">
        <v>215221</v>
      </c>
      <c r="DE37" s="659"/>
      <c r="DF37" s="659"/>
      <c r="DG37" s="659"/>
      <c r="DH37" s="659"/>
      <c r="DI37" s="659"/>
      <c r="DJ37" s="659"/>
      <c r="DK37" s="660"/>
      <c r="DL37" s="646">
        <v>184273</v>
      </c>
      <c r="DM37" s="659"/>
      <c r="DN37" s="659"/>
      <c r="DO37" s="659"/>
      <c r="DP37" s="659"/>
      <c r="DQ37" s="659"/>
      <c r="DR37" s="659"/>
      <c r="DS37" s="659"/>
      <c r="DT37" s="659"/>
      <c r="DU37" s="659"/>
      <c r="DV37" s="660"/>
      <c r="DW37" s="643">
        <v>7.1</v>
      </c>
      <c r="DX37" s="661"/>
      <c r="DY37" s="661"/>
      <c r="DZ37" s="661"/>
      <c r="EA37" s="661"/>
      <c r="EB37" s="661"/>
      <c r="EC37" s="676"/>
    </row>
    <row r="38" spans="2:133" ht="11.25" customHeight="1" x14ac:dyDescent="0.15">
      <c r="B38" s="637" t="s">
        <v>338</v>
      </c>
      <c r="C38" s="638"/>
      <c r="D38" s="638"/>
      <c r="E38" s="638"/>
      <c r="F38" s="638"/>
      <c r="G38" s="638"/>
      <c r="H38" s="638"/>
      <c r="I38" s="638"/>
      <c r="J38" s="638"/>
      <c r="K38" s="638"/>
      <c r="L38" s="638"/>
      <c r="M38" s="638"/>
      <c r="N38" s="638"/>
      <c r="O38" s="638"/>
      <c r="P38" s="638"/>
      <c r="Q38" s="639"/>
      <c r="R38" s="640">
        <v>79764</v>
      </c>
      <c r="S38" s="641"/>
      <c r="T38" s="641"/>
      <c r="U38" s="641"/>
      <c r="V38" s="641"/>
      <c r="W38" s="641"/>
      <c r="X38" s="641"/>
      <c r="Y38" s="642"/>
      <c r="Z38" s="677">
        <v>2</v>
      </c>
      <c r="AA38" s="677"/>
      <c r="AB38" s="677"/>
      <c r="AC38" s="677"/>
      <c r="AD38" s="678">
        <v>2060</v>
      </c>
      <c r="AE38" s="678"/>
      <c r="AF38" s="678"/>
      <c r="AG38" s="678"/>
      <c r="AH38" s="678"/>
      <c r="AI38" s="678"/>
      <c r="AJ38" s="678"/>
      <c r="AK38" s="678"/>
      <c r="AL38" s="643">
        <v>0.1</v>
      </c>
      <c r="AM38" s="644"/>
      <c r="AN38" s="644"/>
      <c r="AO38" s="679"/>
      <c r="AQ38" s="680" t="s">
        <v>339</v>
      </c>
      <c r="AR38" s="681"/>
      <c r="AS38" s="681"/>
      <c r="AT38" s="681"/>
      <c r="AU38" s="681"/>
      <c r="AV38" s="681"/>
      <c r="AW38" s="681"/>
      <c r="AX38" s="681"/>
      <c r="AY38" s="682"/>
      <c r="AZ38" s="640">
        <v>65988</v>
      </c>
      <c r="BA38" s="641"/>
      <c r="BB38" s="641"/>
      <c r="BC38" s="641"/>
      <c r="BD38" s="659"/>
      <c r="BE38" s="659"/>
      <c r="BF38" s="683"/>
      <c r="BG38" s="673" t="s">
        <v>340</v>
      </c>
      <c r="BH38" s="674"/>
      <c r="BI38" s="674"/>
      <c r="BJ38" s="674"/>
      <c r="BK38" s="674"/>
      <c r="BL38" s="674"/>
      <c r="BM38" s="674"/>
      <c r="BN38" s="674"/>
      <c r="BO38" s="674"/>
      <c r="BP38" s="674"/>
      <c r="BQ38" s="674"/>
      <c r="BR38" s="674"/>
      <c r="BS38" s="674"/>
      <c r="BT38" s="674"/>
      <c r="BU38" s="675"/>
      <c r="BV38" s="640">
        <v>394</v>
      </c>
      <c r="BW38" s="641"/>
      <c r="BX38" s="641"/>
      <c r="BY38" s="641"/>
      <c r="BZ38" s="641"/>
      <c r="CA38" s="641"/>
      <c r="CB38" s="684"/>
      <c r="CD38" s="673" t="s">
        <v>341</v>
      </c>
      <c r="CE38" s="674"/>
      <c r="CF38" s="674"/>
      <c r="CG38" s="674"/>
      <c r="CH38" s="674"/>
      <c r="CI38" s="674"/>
      <c r="CJ38" s="674"/>
      <c r="CK38" s="674"/>
      <c r="CL38" s="674"/>
      <c r="CM38" s="674"/>
      <c r="CN38" s="674"/>
      <c r="CO38" s="674"/>
      <c r="CP38" s="674"/>
      <c r="CQ38" s="675"/>
      <c r="CR38" s="640">
        <v>379883</v>
      </c>
      <c r="CS38" s="641"/>
      <c r="CT38" s="641"/>
      <c r="CU38" s="641"/>
      <c r="CV38" s="641"/>
      <c r="CW38" s="641"/>
      <c r="CX38" s="641"/>
      <c r="CY38" s="642"/>
      <c r="CZ38" s="643">
        <v>9.6999999999999993</v>
      </c>
      <c r="DA38" s="661"/>
      <c r="DB38" s="661"/>
      <c r="DC38" s="662"/>
      <c r="DD38" s="646">
        <v>355777</v>
      </c>
      <c r="DE38" s="641"/>
      <c r="DF38" s="641"/>
      <c r="DG38" s="641"/>
      <c r="DH38" s="641"/>
      <c r="DI38" s="641"/>
      <c r="DJ38" s="641"/>
      <c r="DK38" s="642"/>
      <c r="DL38" s="646">
        <v>206652</v>
      </c>
      <c r="DM38" s="641"/>
      <c r="DN38" s="641"/>
      <c r="DO38" s="641"/>
      <c r="DP38" s="641"/>
      <c r="DQ38" s="641"/>
      <c r="DR38" s="641"/>
      <c r="DS38" s="641"/>
      <c r="DT38" s="641"/>
      <c r="DU38" s="641"/>
      <c r="DV38" s="642"/>
      <c r="DW38" s="643">
        <v>8</v>
      </c>
      <c r="DX38" s="661"/>
      <c r="DY38" s="661"/>
      <c r="DZ38" s="661"/>
      <c r="EA38" s="661"/>
      <c r="EB38" s="661"/>
      <c r="EC38" s="676"/>
    </row>
    <row r="39" spans="2:133" ht="11.25" customHeight="1" x14ac:dyDescent="0.15">
      <c r="B39" s="637" t="s">
        <v>342</v>
      </c>
      <c r="C39" s="638"/>
      <c r="D39" s="638"/>
      <c r="E39" s="638"/>
      <c r="F39" s="638"/>
      <c r="G39" s="638"/>
      <c r="H39" s="638"/>
      <c r="I39" s="638"/>
      <c r="J39" s="638"/>
      <c r="K39" s="638"/>
      <c r="L39" s="638"/>
      <c r="M39" s="638"/>
      <c r="N39" s="638"/>
      <c r="O39" s="638"/>
      <c r="P39" s="638"/>
      <c r="Q39" s="639"/>
      <c r="R39" s="640">
        <v>369400</v>
      </c>
      <c r="S39" s="641"/>
      <c r="T39" s="641"/>
      <c r="U39" s="641"/>
      <c r="V39" s="641"/>
      <c r="W39" s="641"/>
      <c r="X39" s="641"/>
      <c r="Y39" s="642"/>
      <c r="Z39" s="677">
        <v>9.1999999999999993</v>
      </c>
      <c r="AA39" s="677"/>
      <c r="AB39" s="677"/>
      <c r="AC39" s="677"/>
      <c r="AD39" s="678" t="s">
        <v>129</v>
      </c>
      <c r="AE39" s="678"/>
      <c r="AF39" s="678"/>
      <c r="AG39" s="678"/>
      <c r="AH39" s="678"/>
      <c r="AI39" s="678"/>
      <c r="AJ39" s="678"/>
      <c r="AK39" s="678"/>
      <c r="AL39" s="643" t="s">
        <v>239</v>
      </c>
      <c r="AM39" s="644"/>
      <c r="AN39" s="644"/>
      <c r="AO39" s="679"/>
      <c r="AQ39" s="680" t="s">
        <v>343</v>
      </c>
      <c r="AR39" s="681"/>
      <c r="AS39" s="681"/>
      <c r="AT39" s="681"/>
      <c r="AU39" s="681"/>
      <c r="AV39" s="681"/>
      <c r="AW39" s="681"/>
      <c r="AX39" s="681"/>
      <c r="AY39" s="682"/>
      <c r="AZ39" s="640" t="s">
        <v>239</v>
      </c>
      <c r="BA39" s="641"/>
      <c r="BB39" s="641"/>
      <c r="BC39" s="641"/>
      <c r="BD39" s="659"/>
      <c r="BE39" s="659"/>
      <c r="BF39" s="683"/>
      <c r="BG39" s="673" t="s">
        <v>344</v>
      </c>
      <c r="BH39" s="674"/>
      <c r="BI39" s="674"/>
      <c r="BJ39" s="674"/>
      <c r="BK39" s="674"/>
      <c r="BL39" s="674"/>
      <c r="BM39" s="674"/>
      <c r="BN39" s="674"/>
      <c r="BO39" s="674"/>
      <c r="BP39" s="674"/>
      <c r="BQ39" s="674"/>
      <c r="BR39" s="674"/>
      <c r="BS39" s="674"/>
      <c r="BT39" s="674"/>
      <c r="BU39" s="675"/>
      <c r="BV39" s="640">
        <v>658</v>
      </c>
      <c r="BW39" s="641"/>
      <c r="BX39" s="641"/>
      <c r="BY39" s="641"/>
      <c r="BZ39" s="641"/>
      <c r="CA39" s="641"/>
      <c r="CB39" s="684"/>
      <c r="CD39" s="673" t="s">
        <v>345</v>
      </c>
      <c r="CE39" s="674"/>
      <c r="CF39" s="674"/>
      <c r="CG39" s="674"/>
      <c r="CH39" s="674"/>
      <c r="CI39" s="674"/>
      <c r="CJ39" s="674"/>
      <c r="CK39" s="674"/>
      <c r="CL39" s="674"/>
      <c r="CM39" s="674"/>
      <c r="CN39" s="674"/>
      <c r="CO39" s="674"/>
      <c r="CP39" s="674"/>
      <c r="CQ39" s="675"/>
      <c r="CR39" s="640">
        <v>124507</v>
      </c>
      <c r="CS39" s="659"/>
      <c r="CT39" s="659"/>
      <c r="CU39" s="659"/>
      <c r="CV39" s="659"/>
      <c r="CW39" s="659"/>
      <c r="CX39" s="659"/>
      <c r="CY39" s="660"/>
      <c r="CZ39" s="643">
        <v>3.2</v>
      </c>
      <c r="DA39" s="661"/>
      <c r="DB39" s="661"/>
      <c r="DC39" s="662"/>
      <c r="DD39" s="646">
        <v>123717</v>
      </c>
      <c r="DE39" s="659"/>
      <c r="DF39" s="659"/>
      <c r="DG39" s="659"/>
      <c r="DH39" s="659"/>
      <c r="DI39" s="659"/>
      <c r="DJ39" s="659"/>
      <c r="DK39" s="660"/>
      <c r="DL39" s="646" t="s">
        <v>129</v>
      </c>
      <c r="DM39" s="659"/>
      <c r="DN39" s="659"/>
      <c r="DO39" s="659"/>
      <c r="DP39" s="659"/>
      <c r="DQ39" s="659"/>
      <c r="DR39" s="659"/>
      <c r="DS39" s="659"/>
      <c r="DT39" s="659"/>
      <c r="DU39" s="659"/>
      <c r="DV39" s="660"/>
      <c r="DW39" s="643" t="s">
        <v>147</v>
      </c>
      <c r="DX39" s="661"/>
      <c r="DY39" s="661"/>
      <c r="DZ39" s="661"/>
      <c r="EA39" s="661"/>
      <c r="EB39" s="661"/>
      <c r="EC39" s="676"/>
    </row>
    <row r="40" spans="2:133" ht="11.25" customHeight="1" x14ac:dyDescent="0.15">
      <c r="B40" s="637" t="s">
        <v>346</v>
      </c>
      <c r="C40" s="638"/>
      <c r="D40" s="638"/>
      <c r="E40" s="638"/>
      <c r="F40" s="638"/>
      <c r="G40" s="638"/>
      <c r="H40" s="638"/>
      <c r="I40" s="638"/>
      <c r="J40" s="638"/>
      <c r="K40" s="638"/>
      <c r="L40" s="638"/>
      <c r="M40" s="638"/>
      <c r="N40" s="638"/>
      <c r="O40" s="638"/>
      <c r="P40" s="638"/>
      <c r="Q40" s="639"/>
      <c r="R40" s="640" t="s">
        <v>129</v>
      </c>
      <c r="S40" s="641"/>
      <c r="T40" s="641"/>
      <c r="U40" s="641"/>
      <c r="V40" s="641"/>
      <c r="W40" s="641"/>
      <c r="X40" s="641"/>
      <c r="Y40" s="642"/>
      <c r="Z40" s="677" t="s">
        <v>129</v>
      </c>
      <c r="AA40" s="677"/>
      <c r="AB40" s="677"/>
      <c r="AC40" s="677"/>
      <c r="AD40" s="678" t="s">
        <v>147</v>
      </c>
      <c r="AE40" s="678"/>
      <c r="AF40" s="678"/>
      <c r="AG40" s="678"/>
      <c r="AH40" s="678"/>
      <c r="AI40" s="678"/>
      <c r="AJ40" s="678"/>
      <c r="AK40" s="678"/>
      <c r="AL40" s="643" t="s">
        <v>239</v>
      </c>
      <c r="AM40" s="644"/>
      <c r="AN40" s="644"/>
      <c r="AO40" s="679"/>
      <c r="AQ40" s="680" t="s">
        <v>347</v>
      </c>
      <c r="AR40" s="681"/>
      <c r="AS40" s="681"/>
      <c r="AT40" s="681"/>
      <c r="AU40" s="681"/>
      <c r="AV40" s="681"/>
      <c r="AW40" s="681"/>
      <c r="AX40" s="681"/>
      <c r="AY40" s="682"/>
      <c r="AZ40" s="640" t="s">
        <v>239</v>
      </c>
      <c r="BA40" s="641"/>
      <c r="BB40" s="641"/>
      <c r="BC40" s="641"/>
      <c r="BD40" s="659"/>
      <c r="BE40" s="659"/>
      <c r="BF40" s="683"/>
      <c r="BG40" s="685" t="s">
        <v>348</v>
      </c>
      <c r="BH40" s="686"/>
      <c r="BI40" s="686"/>
      <c r="BJ40" s="686"/>
      <c r="BK40" s="686"/>
      <c r="BL40" s="236"/>
      <c r="BM40" s="674" t="s">
        <v>349</v>
      </c>
      <c r="BN40" s="674"/>
      <c r="BO40" s="674"/>
      <c r="BP40" s="674"/>
      <c r="BQ40" s="674"/>
      <c r="BR40" s="674"/>
      <c r="BS40" s="674"/>
      <c r="BT40" s="674"/>
      <c r="BU40" s="675"/>
      <c r="BV40" s="640">
        <v>116</v>
      </c>
      <c r="BW40" s="641"/>
      <c r="BX40" s="641"/>
      <c r="BY40" s="641"/>
      <c r="BZ40" s="641"/>
      <c r="CA40" s="641"/>
      <c r="CB40" s="684"/>
      <c r="CD40" s="673" t="s">
        <v>350</v>
      </c>
      <c r="CE40" s="674"/>
      <c r="CF40" s="674"/>
      <c r="CG40" s="674"/>
      <c r="CH40" s="674"/>
      <c r="CI40" s="674"/>
      <c r="CJ40" s="674"/>
      <c r="CK40" s="674"/>
      <c r="CL40" s="674"/>
      <c r="CM40" s="674"/>
      <c r="CN40" s="674"/>
      <c r="CO40" s="674"/>
      <c r="CP40" s="674"/>
      <c r="CQ40" s="675"/>
      <c r="CR40" s="640">
        <v>14000</v>
      </c>
      <c r="CS40" s="641"/>
      <c r="CT40" s="641"/>
      <c r="CU40" s="641"/>
      <c r="CV40" s="641"/>
      <c r="CW40" s="641"/>
      <c r="CX40" s="641"/>
      <c r="CY40" s="642"/>
      <c r="CZ40" s="643">
        <v>0.4</v>
      </c>
      <c r="DA40" s="661"/>
      <c r="DB40" s="661"/>
      <c r="DC40" s="662"/>
      <c r="DD40" s="646" t="s">
        <v>129</v>
      </c>
      <c r="DE40" s="641"/>
      <c r="DF40" s="641"/>
      <c r="DG40" s="641"/>
      <c r="DH40" s="641"/>
      <c r="DI40" s="641"/>
      <c r="DJ40" s="641"/>
      <c r="DK40" s="642"/>
      <c r="DL40" s="646" t="s">
        <v>129</v>
      </c>
      <c r="DM40" s="641"/>
      <c r="DN40" s="641"/>
      <c r="DO40" s="641"/>
      <c r="DP40" s="641"/>
      <c r="DQ40" s="641"/>
      <c r="DR40" s="641"/>
      <c r="DS40" s="641"/>
      <c r="DT40" s="641"/>
      <c r="DU40" s="641"/>
      <c r="DV40" s="642"/>
      <c r="DW40" s="643" t="s">
        <v>129</v>
      </c>
      <c r="DX40" s="661"/>
      <c r="DY40" s="661"/>
      <c r="DZ40" s="661"/>
      <c r="EA40" s="661"/>
      <c r="EB40" s="661"/>
      <c r="EC40" s="676"/>
    </row>
    <row r="41" spans="2:133" ht="11.25" customHeight="1" x14ac:dyDescent="0.15">
      <c r="B41" s="637" t="s">
        <v>351</v>
      </c>
      <c r="C41" s="638"/>
      <c r="D41" s="638"/>
      <c r="E41" s="638"/>
      <c r="F41" s="638"/>
      <c r="G41" s="638"/>
      <c r="H41" s="638"/>
      <c r="I41" s="638"/>
      <c r="J41" s="638"/>
      <c r="K41" s="638"/>
      <c r="L41" s="638"/>
      <c r="M41" s="638"/>
      <c r="N41" s="638"/>
      <c r="O41" s="638"/>
      <c r="P41" s="638"/>
      <c r="Q41" s="639"/>
      <c r="R41" s="640">
        <v>108500</v>
      </c>
      <c r="S41" s="641"/>
      <c r="T41" s="641"/>
      <c r="U41" s="641"/>
      <c r="V41" s="641"/>
      <c r="W41" s="641"/>
      <c r="X41" s="641"/>
      <c r="Y41" s="642"/>
      <c r="Z41" s="677">
        <v>2.7</v>
      </c>
      <c r="AA41" s="677"/>
      <c r="AB41" s="677"/>
      <c r="AC41" s="677"/>
      <c r="AD41" s="678" t="s">
        <v>129</v>
      </c>
      <c r="AE41" s="678"/>
      <c r="AF41" s="678"/>
      <c r="AG41" s="678"/>
      <c r="AH41" s="678"/>
      <c r="AI41" s="678"/>
      <c r="AJ41" s="678"/>
      <c r="AK41" s="678"/>
      <c r="AL41" s="643" t="s">
        <v>239</v>
      </c>
      <c r="AM41" s="644"/>
      <c r="AN41" s="644"/>
      <c r="AO41" s="679"/>
      <c r="AQ41" s="680" t="s">
        <v>352</v>
      </c>
      <c r="AR41" s="681"/>
      <c r="AS41" s="681"/>
      <c r="AT41" s="681"/>
      <c r="AU41" s="681"/>
      <c r="AV41" s="681"/>
      <c r="AW41" s="681"/>
      <c r="AX41" s="681"/>
      <c r="AY41" s="682"/>
      <c r="AZ41" s="640">
        <v>98297</v>
      </c>
      <c r="BA41" s="641"/>
      <c r="BB41" s="641"/>
      <c r="BC41" s="641"/>
      <c r="BD41" s="659"/>
      <c r="BE41" s="659"/>
      <c r="BF41" s="683"/>
      <c r="BG41" s="685"/>
      <c r="BH41" s="686"/>
      <c r="BI41" s="686"/>
      <c r="BJ41" s="686"/>
      <c r="BK41" s="686"/>
      <c r="BL41" s="236"/>
      <c r="BM41" s="674" t="s">
        <v>353</v>
      </c>
      <c r="BN41" s="674"/>
      <c r="BO41" s="674"/>
      <c r="BP41" s="674"/>
      <c r="BQ41" s="674"/>
      <c r="BR41" s="674"/>
      <c r="BS41" s="674"/>
      <c r="BT41" s="674"/>
      <c r="BU41" s="675"/>
      <c r="BV41" s="640" t="s">
        <v>239</v>
      </c>
      <c r="BW41" s="641"/>
      <c r="BX41" s="641"/>
      <c r="BY41" s="641"/>
      <c r="BZ41" s="641"/>
      <c r="CA41" s="641"/>
      <c r="CB41" s="684"/>
      <c r="CD41" s="673" t="s">
        <v>354</v>
      </c>
      <c r="CE41" s="674"/>
      <c r="CF41" s="674"/>
      <c r="CG41" s="674"/>
      <c r="CH41" s="674"/>
      <c r="CI41" s="674"/>
      <c r="CJ41" s="674"/>
      <c r="CK41" s="674"/>
      <c r="CL41" s="674"/>
      <c r="CM41" s="674"/>
      <c r="CN41" s="674"/>
      <c r="CO41" s="674"/>
      <c r="CP41" s="674"/>
      <c r="CQ41" s="675"/>
      <c r="CR41" s="640" t="s">
        <v>129</v>
      </c>
      <c r="CS41" s="659"/>
      <c r="CT41" s="659"/>
      <c r="CU41" s="659"/>
      <c r="CV41" s="659"/>
      <c r="CW41" s="659"/>
      <c r="CX41" s="659"/>
      <c r="CY41" s="660"/>
      <c r="CZ41" s="643" t="s">
        <v>239</v>
      </c>
      <c r="DA41" s="661"/>
      <c r="DB41" s="661"/>
      <c r="DC41" s="662"/>
      <c r="DD41" s="646" t="s">
        <v>129</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355</v>
      </c>
      <c r="C42" s="622"/>
      <c r="D42" s="622"/>
      <c r="E42" s="622"/>
      <c r="F42" s="622"/>
      <c r="G42" s="622"/>
      <c r="H42" s="622"/>
      <c r="I42" s="622"/>
      <c r="J42" s="622"/>
      <c r="K42" s="622"/>
      <c r="L42" s="622"/>
      <c r="M42" s="622"/>
      <c r="N42" s="622"/>
      <c r="O42" s="622"/>
      <c r="P42" s="622"/>
      <c r="Q42" s="623"/>
      <c r="R42" s="624">
        <v>4031940</v>
      </c>
      <c r="S42" s="663"/>
      <c r="T42" s="663"/>
      <c r="U42" s="663"/>
      <c r="V42" s="663"/>
      <c r="W42" s="663"/>
      <c r="X42" s="663"/>
      <c r="Y42" s="665"/>
      <c r="Z42" s="666">
        <v>100</v>
      </c>
      <c r="AA42" s="666"/>
      <c r="AB42" s="666"/>
      <c r="AC42" s="666"/>
      <c r="AD42" s="667">
        <v>2476570</v>
      </c>
      <c r="AE42" s="667"/>
      <c r="AF42" s="667"/>
      <c r="AG42" s="667"/>
      <c r="AH42" s="667"/>
      <c r="AI42" s="667"/>
      <c r="AJ42" s="667"/>
      <c r="AK42" s="667"/>
      <c r="AL42" s="627">
        <v>100</v>
      </c>
      <c r="AM42" s="668"/>
      <c r="AN42" s="668"/>
      <c r="AO42" s="669"/>
      <c r="AQ42" s="670" t="s">
        <v>356</v>
      </c>
      <c r="AR42" s="671"/>
      <c r="AS42" s="671"/>
      <c r="AT42" s="671"/>
      <c r="AU42" s="671"/>
      <c r="AV42" s="671"/>
      <c r="AW42" s="671"/>
      <c r="AX42" s="671"/>
      <c r="AY42" s="672"/>
      <c r="AZ42" s="624">
        <v>113419</v>
      </c>
      <c r="BA42" s="663"/>
      <c r="BB42" s="663"/>
      <c r="BC42" s="663"/>
      <c r="BD42" s="625"/>
      <c r="BE42" s="625"/>
      <c r="BF42" s="689"/>
      <c r="BG42" s="687"/>
      <c r="BH42" s="688"/>
      <c r="BI42" s="688"/>
      <c r="BJ42" s="688"/>
      <c r="BK42" s="688"/>
      <c r="BL42" s="237"/>
      <c r="BM42" s="690" t="s">
        <v>357</v>
      </c>
      <c r="BN42" s="690"/>
      <c r="BO42" s="690"/>
      <c r="BP42" s="690"/>
      <c r="BQ42" s="690"/>
      <c r="BR42" s="690"/>
      <c r="BS42" s="690"/>
      <c r="BT42" s="690"/>
      <c r="BU42" s="691"/>
      <c r="BV42" s="624" t="s">
        <v>239</v>
      </c>
      <c r="BW42" s="663"/>
      <c r="BX42" s="663"/>
      <c r="BY42" s="663"/>
      <c r="BZ42" s="663"/>
      <c r="CA42" s="663"/>
      <c r="CB42" s="664"/>
      <c r="CD42" s="637" t="s">
        <v>358</v>
      </c>
      <c r="CE42" s="638"/>
      <c r="CF42" s="638"/>
      <c r="CG42" s="638"/>
      <c r="CH42" s="638"/>
      <c r="CI42" s="638"/>
      <c r="CJ42" s="638"/>
      <c r="CK42" s="638"/>
      <c r="CL42" s="638"/>
      <c r="CM42" s="638"/>
      <c r="CN42" s="638"/>
      <c r="CO42" s="638"/>
      <c r="CP42" s="638"/>
      <c r="CQ42" s="639"/>
      <c r="CR42" s="640">
        <v>753573</v>
      </c>
      <c r="CS42" s="641"/>
      <c r="CT42" s="641"/>
      <c r="CU42" s="641"/>
      <c r="CV42" s="641"/>
      <c r="CW42" s="641"/>
      <c r="CX42" s="641"/>
      <c r="CY42" s="642"/>
      <c r="CZ42" s="643">
        <v>19.2</v>
      </c>
      <c r="DA42" s="644"/>
      <c r="DB42" s="644"/>
      <c r="DC42" s="645"/>
      <c r="DD42" s="646">
        <v>205565</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359</v>
      </c>
      <c r="CE43" s="638"/>
      <c r="CF43" s="638"/>
      <c r="CG43" s="638"/>
      <c r="CH43" s="638"/>
      <c r="CI43" s="638"/>
      <c r="CJ43" s="638"/>
      <c r="CK43" s="638"/>
      <c r="CL43" s="638"/>
      <c r="CM43" s="638"/>
      <c r="CN43" s="638"/>
      <c r="CO43" s="638"/>
      <c r="CP43" s="638"/>
      <c r="CQ43" s="639"/>
      <c r="CR43" s="640" t="s">
        <v>129</v>
      </c>
      <c r="CS43" s="659"/>
      <c r="CT43" s="659"/>
      <c r="CU43" s="659"/>
      <c r="CV43" s="659"/>
      <c r="CW43" s="659"/>
      <c r="CX43" s="659"/>
      <c r="CY43" s="660"/>
      <c r="CZ43" s="643" t="s">
        <v>129</v>
      </c>
      <c r="DA43" s="661"/>
      <c r="DB43" s="661"/>
      <c r="DC43" s="662"/>
      <c r="DD43" s="646" t="s">
        <v>239</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307</v>
      </c>
      <c r="CE44" s="654"/>
      <c r="CF44" s="637" t="s">
        <v>360</v>
      </c>
      <c r="CG44" s="638"/>
      <c r="CH44" s="638"/>
      <c r="CI44" s="638"/>
      <c r="CJ44" s="638"/>
      <c r="CK44" s="638"/>
      <c r="CL44" s="638"/>
      <c r="CM44" s="638"/>
      <c r="CN44" s="638"/>
      <c r="CO44" s="638"/>
      <c r="CP44" s="638"/>
      <c r="CQ44" s="639"/>
      <c r="CR44" s="640">
        <v>753573</v>
      </c>
      <c r="CS44" s="641"/>
      <c r="CT44" s="641"/>
      <c r="CU44" s="641"/>
      <c r="CV44" s="641"/>
      <c r="CW44" s="641"/>
      <c r="CX44" s="641"/>
      <c r="CY44" s="642"/>
      <c r="CZ44" s="643">
        <v>19.2</v>
      </c>
      <c r="DA44" s="644"/>
      <c r="DB44" s="644"/>
      <c r="DC44" s="645"/>
      <c r="DD44" s="646">
        <v>205565</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361</v>
      </c>
      <c r="CG45" s="638"/>
      <c r="CH45" s="638"/>
      <c r="CI45" s="638"/>
      <c r="CJ45" s="638"/>
      <c r="CK45" s="638"/>
      <c r="CL45" s="638"/>
      <c r="CM45" s="638"/>
      <c r="CN45" s="638"/>
      <c r="CO45" s="638"/>
      <c r="CP45" s="638"/>
      <c r="CQ45" s="639"/>
      <c r="CR45" s="640">
        <v>394230</v>
      </c>
      <c r="CS45" s="659"/>
      <c r="CT45" s="659"/>
      <c r="CU45" s="659"/>
      <c r="CV45" s="659"/>
      <c r="CW45" s="659"/>
      <c r="CX45" s="659"/>
      <c r="CY45" s="660"/>
      <c r="CZ45" s="643">
        <v>10</v>
      </c>
      <c r="DA45" s="661"/>
      <c r="DB45" s="661"/>
      <c r="DC45" s="662"/>
      <c r="DD45" s="646">
        <v>99082</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362</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363</v>
      </c>
      <c r="CG46" s="638"/>
      <c r="CH46" s="638"/>
      <c r="CI46" s="638"/>
      <c r="CJ46" s="638"/>
      <c r="CK46" s="638"/>
      <c r="CL46" s="638"/>
      <c r="CM46" s="638"/>
      <c r="CN46" s="638"/>
      <c r="CO46" s="638"/>
      <c r="CP46" s="638"/>
      <c r="CQ46" s="639"/>
      <c r="CR46" s="640">
        <v>357321</v>
      </c>
      <c r="CS46" s="641"/>
      <c r="CT46" s="641"/>
      <c r="CU46" s="641"/>
      <c r="CV46" s="641"/>
      <c r="CW46" s="641"/>
      <c r="CX46" s="641"/>
      <c r="CY46" s="642"/>
      <c r="CZ46" s="643">
        <v>9.1</v>
      </c>
      <c r="DA46" s="644"/>
      <c r="DB46" s="644"/>
      <c r="DC46" s="645"/>
      <c r="DD46" s="646">
        <v>104461</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364</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365</v>
      </c>
      <c r="CG47" s="638"/>
      <c r="CH47" s="638"/>
      <c r="CI47" s="638"/>
      <c r="CJ47" s="638"/>
      <c r="CK47" s="638"/>
      <c r="CL47" s="638"/>
      <c r="CM47" s="638"/>
      <c r="CN47" s="638"/>
      <c r="CO47" s="638"/>
      <c r="CP47" s="638"/>
      <c r="CQ47" s="639"/>
      <c r="CR47" s="640" t="s">
        <v>239</v>
      </c>
      <c r="CS47" s="659"/>
      <c r="CT47" s="659"/>
      <c r="CU47" s="659"/>
      <c r="CV47" s="659"/>
      <c r="CW47" s="659"/>
      <c r="CX47" s="659"/>
      <c r="CY47" s="660"/>
      <c r="CZ47" s="643" t="s">
        <v>239</v>
      </c>
      <c r="DA47" s="661"/>
      <c r="DB47" s="661"/>
      <c r="DC47" s="662"/>
      <c r="DD47" s="646" t="s">
        <v>239</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366</v>
      </c>
      <c r="CD48" s="657"/>
      <c r="CE48" s="658"/>
      <c r="CF48" s="637" t="s">
        <v>367</v>
      </c>
      <c r="CG48" s="638"/>
      <c r="CH48" s="638"/>
      <c r="CI48" s="638"/>
      <c r="CJ48" s="638"/>
      <c r="CK48" s="638"/>
      <c r="CL48" s="638"/>
      <c r="CM48" s="638"/>
      <c r="CN48" s="638"/>
      <c r="CO48" s="638"/>
      <c r="CP48" s="638"/>
      <c r="CQ48" s="639"/>
      <c r="CR48" s="640" t="s">
        <v>129</v>
      </c>
      <c r="CS48" s="641"/>
      <c r="CT48" s="641"/>
      <c r="CU48" s="641"/>
      <c r="CV48" s="641"/>
      <c r="CW48" s="641"/>
      <c r="CX48" s="641"/>
      <c r="CY48" s="642"/>
      <c r="CZ48" s="643" t="s">
        <v>129</v>
      </c>
      <c r="DA48" s="644"/>
      <c r="DB48" s="644"/>
      <c r="DC48" s="645"/>
      <c r="DD48" s="646" t="s">
        <v>129</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368</v>
      </c>
      <c r="CE49" s="622"/>
      <c r="CF49" s="622"/>
      <c r="CG49" s="622"/>
      <c r="CH49" s="622"/>
      <c r="CI49" s="622"/>
      <c r="CJ49" s="622"/>
      <c r="CK49" s="622"/>
      <c r="CL49" s="622"/>
      <c r="CM49" s="622"/>
      <c r="CN49" s="622"/>
      <c r="CO49" s="622"/>
      <c r="CP49" s="622"/>
      <c r="CQ49" s="623"/>
      <c r="CR49" s="624">
        <v>3929821</v>
      </c>
      <c r="CS49" s="625"/>
      <c r="CT49" s="625"/>
      <c r="CU49" s="625"/>
      <c r="CV49" s="625"/>
      <c r="CW49" s="625"/>
      <c r="CX49" s="625"/>
      <c r="CY49" s="626"/>
      <c r="CZ49" s="627">
        <v>100</v>
      </c>
      <c r="DA49" s="628"/>
      <c r="DB49" s="628"/>
      <c r="DC49" s="629"/>
      <c r="DD49" s="630">
        <v>2966129</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BjR36icWAkFyaFicp1H1DL9qE5ccFzsYnuaHKbEqRh5xA5FpQj+BTqAH8pa9ifLwyU1W/3HiHoQbsLhWetL+Jw==" saltValue="LxgfdTtX1ca+B/ju3wwmY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AP95" sqref="AP95"/>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369</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5" t="s">
        <v>370</v>
      </c>
      <c r="DK2" s="1166"/>
      <c r="DL2" s="1166"/>
      <c r="DM2" s="1166"/>
      <c r="DN2" s="1166"/>
      <c r="DO2" s="1167"/>
      <c r="DP2" s="250"/>
      <c r="DQ2" s="1165" t="s">
        <v>371</v>
      </c>
      <c r="DR2" s="1166"/>
      <c r="DS2" s="1166"/>
      <c r="DT2" s="1166"/>
      <c r="DU2" s="1166"/>
      <c r="DV2" s="1166"/>
      <c r="DW2" s="1166"/>
      <c r="DX2" s="1166"/>
      <c r="DY2" s="1166"/>
      <c r="DZ2" s="1167"/>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8" t="s">
        <v>372</v>
      </c>
      <c r="B4" s="1118"/>
      <c r="C4" s="1118"/>
      <c r="D4" s="1118"/>
      <c r="E4" s="1118"/>
      <c r="F4" s="1118"/>
      <c r="G4" s="1118"/>
      <c r="H4" s="1118"/>
      <c r="I4" s="1118"/>
      <c r="J4" s="1118"/>
      <c r="K4" s="1118"/>
      <c r="L4" s="1118"/>
      <c r="M4" s="1118"/>
      <c r="N4" s="1118"/>
      <c r="O4" s="1118"/>
      <c r="P4" s="1118"/>
      <c r="Q4" s="1118"/>
      <c r="R4" s="1118"/>
      <c r="S4" s="1118"/>
      <c r="T4" s="1118"/>
      <c r="U4" s="1118"/>
      <c r="V4" s="1118"/>
      <c r="W4" s="1118"/>
      <c r="X4" s="1118"/>
      <c r="Y4" s="1118"/>
      <c r="Z4" s="1118"/>
      <c r="AA4" s="1118"/>
      <c r="AB4" s="1118"/>
      <c r="AC4" s="1118"/>
      <c r="AD4" s="1118"/>
      <c r="AE4" s="1118"/>
      <c r="AF4" s="1118"/>
      <c r="AG4" s="1118"/>
      <c r="AH4" s="1118"/>
      <c r="AI4" s="1118"/>
      <c r="AJ4" s="1118"/>
      <c r="AK4" s="1118"/>
      <c r="AL4" s="1118"/>
      <c r="AM4" s="1118"/>
      <c r="AN4" s="1118"/>
      <c r="AO4" s="1118"/>
      <c r="AP4" s="1118"/>
      <c r="AQ4" s="1118"/>
      <c r="AR4" s="1118"/>
      <c r="AS4" s="1118"/>
      <c r="AT4" s="1118"/>
      <c r="AU4" s="1118"/>
      <c r="AV4" s="1118"/>
      <c r="AW4" s="1118"/>
      <c r="AX4" s="1118"/>
      <c r="AY4" s="1118"/>
      <c r="AZ4" s="253"/>
      <c r="BA4" s="253"/>
      <c r="BB4" s="253"/>
      <c r="BC4" s="253"/>
      <c r="BD4" s="253"/>
      <c r="BE4" s="254"/>
      <c r="BF4" s="254"/>
      <c r="BG4" s="254"/>
      <c r="BH4" s="254"/>
      <c r="BI4" s="254"/>
      <c r="BJ4" s="254"/>
      <c r="BK4" s="254"/>
      <c r="BL4" s="254"/>
      <c r="BM4" s="254"/>
      <c r="BN4" s="254"/>
      <c r="BO4" s="254"/>
      <c r="BP4" s="254"/>
      <c r="BQ4" s="253" t="s">
        <v>373</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374</v>
      </c>
      <c r="B5" s="1051"/>
      <c r="C5" s="1051"/>
      <c r="D5" s="1051"/>
      <c r="E5" s="1051"/>
      <c r="F5" s="1051"/>
      <c r="G5" s="1051"/>
      <c r="H5" s="1051"/>
      <c r="I5" s="1051"/>
      <c r="J5" s="1051"/>
      <c r="K5" s="1051"/>
      <c r="L5" s="1051"/>
      <c r="M5" s="1051"/>
      <c r="N5" s="1051"/>
      <c r="O5" s="1051"/>
      <c r="P5" s="1052"/>
      <c r="Q5" s="1056" t="s">
        <v>375</v>
      </c>
      <c r="R5" s="1057"/>
      <c r="S5" s="1057"/>
      <c r="T5" s="1057"/>
      <c r="U5" s="1058"/>
      <c r="V5" s="1056" t="s">
        <v>376</v>
      </c>
      <c r="W5" s="1057"/>
      <c r="X5" s="1057"/>
      <c r="Y5" s="1057"/>
      <c r="Z5" s="1058"/>
      <c r="AA5" s="1056" t="s">
        <v>377</v>
      </c>
      <c r="AB5" s="1057"/>
      <c r="AC5" s="1057"/>
      <c r="AD5" s="1057"/>
      <c r="AE5" s="1057"/>
      <c r="AF5" s="1168" t="s">
        <v>378</v>
      </c>
      <c r="AG5" s="1057"/>
      <c r="AH5" s="1057"/>
      <c r="AI5" s="1057"/>
      <c r="AJ5" s="1072"/>
      <c r="AK5" s="1057" t="s">
        <v>379</v>
      </c>
      <c r="AL5" s="1057"/>
      <c r="AM5" s="1057"/>
      <c r="AN5" s="1057"/>
      <c r="AO5" s="1058"/>
      <c r="AP5" s="1056" t="s">
        <v>380</v>
      </c>
      <c r="AQ5" s="1057"/>
      <c r="AR5" s="1057"/>
      <c r="AS5" s="1057"/>
      <c r="AT5" s="1058"/>
      <c r="AU5" s="1056" t="s">
        <v>381</v>
      </c>
      <c r="AV5" s="1057"/>
      <c r="AW5" s="1057"/>
      <c r="AX5" s="1057"/>
      <c r="AY5" s="1072"/>
      <c r="AZ5" s="257"/>
      <c r="BA5" s="257"/>
      <c r="BB5" s="257"/>
      <c r="BC5" s="257"/>
      <c r="BD5" s="257"/>
      <c r="BE5" s="258"/>
      <c r="BF5" s="258"/>
      <c r="BG5" s="258"/>
      <c r="BH5" s="258"/>
      <c r="BI5" s="258"/>
      <c r="BJ5" s="258"/>
      <c r="BK5" s="258"/>
      <c r="BL5" s="258"/>
      <c r="BM5" s="258"/>
      <c r="BN5" s="258"/>
      <c r="BO5" s="258"/>
      <c r="BP5" s="258"/>
      <c r="BQ5" s="1050" t="s">
        <v>382</v>
      </c>
      <c r="BR5" s="1051"/>
      <c r="BS5" s="1051"/>
      <c r="BT5" s="1051"/>
      <c r="BU5" s="1051"/>
      <c r="BV5" s="1051"/>
      <c r="BW5" s="1051"/>
      <c r="BX5" s="1051"/>
      <c r="BY5" s="1051"/>
      <c r="BZ5" s="1051"/>
      <c r="CA5" s="1051"/>
      <c r="CB5" s="1051"/>
      <c r="CC5" s="1051"/>
      <c r="CD5" s="1051"/>
      <c r="CE5" s="1051"/>
      <c r="CF5" s="1051"/>
      <c r="CG5" s="1052"/>
      <c r="CH5" s="1056" t="s">
        <v>383</v>
      </c>
      <c r="CI5" s="1057"/>
      <c r="CJ5" s="1057"/>
      <c r="CK5" s="1057"/>
      <c r="CL5" s="1058"/>
      <c r="CM5" s="1056" t="s">
        <v>384</v>
      </c>
      <c r="CN5" s="1057"/>
      <c r="CO5" s="1057"/>
      <c r="CP5" s="1057"/>
      <c r="CQ5" s="1058"/>
      <c r="CR5" s="1056" t="s">
        <v>385</v>
      </c>
      <c r="CS5" s="1057"/>
      <c r="CT5" s="1057"/>
      <c r="CU5" s="1057"/>
      <c r="CV5" s="1058"/>
      <c r="CW5" s="1056" t="s">
        <v>386</v>
      </c>
      <c r="CX5" s="1057"/>
      <c r="CY5" s="1057"/>
      <c r="CZ5" s="1057"/>
      <c r="DA5" s="1058"/>
      <c r="DB5" s="1056" t="s">
        <v>387</v>
      </c>
      <c r="DC5" s="1057"/>
      <c r="DD5" s="1057"/>
      <c r="DE5" s="1057"/>
      <c r="DF5" s="1058"/>
      <c r="DG5" s="1153" t="s">
        <v>388</v>
      </c>
      <c r="DH5" s="1154"/>
      <c r="DI5" s="1154"/>
      <c r="DJ5" s="1154"/>
      <c r="DK5" s="1155"/>
      <c r="DL5" s="1153" t="s">
        <v>389</v>
      </c>
      <c r="DM5" s="1154"/>
      <c r="DN5" s="1154"/>
      <c r="DO5" s="1154"/>
      <c r="DP5" s="1155"/>
      <c r="DQ5" s="1056" t="s">
        <v>390</v>
      </c>
      <c r="DR5" s="1057"/>
      <c r="DS5" s="1057"/>
      <c r="DT5" s="1057"/>
      <c r="DU5" s="1058"/>
      <c r="DV5" s="1056" t="s">
        <v>381</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9"/>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6"/>
      <c r="DH6" s="1157"/>
      <c r="DI6" s="1157"/>
      <c r="DJ6" s="1157"/>
      <c r="DK6" s="1158"/>
      <c r="DL6" s="1156"/>
      <c r="DM6" s="1157"/>
      <c r="DN6" s="1157"/>
      <c r="DO6" s="1157"/>
      <c r="DP6" s="1158"/>
      <c r="DQ6" s="1059"/>
      <c r="DR6" s="1060"/>
      <c r="DS6" s="1060"/>
      <c r="DT6" s="1060"/>
      <c r="DU6" s="1061"/>
      <c r="DV6" s="1059"/>
      <c r="DW6" s="1060"/>
      <c r="DX6" s="1060"/>
      <c r="DY6" s="1060"/>
      <c r="DZ6" s="1073"/>
      <c r="EA6" s="255"/>
    </row>
    <row r="7" spans="1:131" s="256" customFormat="1" ht="26.25" customHeight="1" thickTop="1" x14ac:dyDescent="0.15">
      <c r="A7" s="259">
        <v>1</v>
      </c>
      <c r="B7" s="1105" t="s">
        <v>391</v>
      </c>
      <c r="C7" s="1106"/>
      <c r="D7" s="1106"/>
      <c r="E7" s="1106"/>
      <c r="F7" s="1106"/>
      <c r="G7" s="1106"/>
      <c r="H7" s="1106"/>
      <c r="I7" s="1106"/>
      <c r="J7" s="1106"/>
      <c r="K7" s="1106"/>
      <c r="L7" s="1106"/>
      <c r="M7" s="1106"/>
      <c r="N7" s="1106"/>
      <c r="O7" s="1106"/>
      <c r="P7" s="1107"/>
      <c r="Q7" s="1159">
        <v>4032</v>
      </c>
      <c r="R7" s="1160"/>
      <c r="S7" s="1160"/>
      <c r="T7" s="1160"/>
      <c r="U7" s="1160"/>
      <c r="V7" s="1160">
        <v>3930</v>
      </c>
      <c r="W7" s="1160"/>
      <c r="X7" s="1160"/>
      <c r="Y7" s="1160"/>
      <c r="Z7" s="1160"/>
      <c r="AA7" s="1160">
        <v>102</v>
      </c>
      <c r="AB7" s="1160"/>
      <c r="AC7" s="1160"/>
      <c r="AD7" s="1160"/>
      <c r="AE7" s="1161"/>
      <c r="AF7" s="1162">
        <v>102</v>
      </c>
      <c r="AG7" s="1163"/>
      <c r="AH7" s="1163"/>
      <c r="AI7" s="1163"/>
      <c r="AJ7" s="1164"/>
      <c r="AK7" s="1146">
        <v>0</v>
      </c>
      <c r="AL7" s="1147"/>
      <c r="AM7" s="1147"/>
      <c r="AN7" s="1147"/>
      <c r="AO7" s="1147"/>
      <c r="AP7" s="1147">
        <v>4119</v>
      </c>
      <c r="AQ7" s="1147"/>
      <c r="AR7" s="1147"/>
      <c r="AS7" s="1147"/>
      <c r="AT7" s="1147"/>
      <c r="AU7" s="1148"/>
      <c r="AV7" s="1148"/>
      <c r="AW7" s="1148"/>
      <c r="AX7" s="1148"/>
      <c r="AY7" s="1149"/>
      <c r="AZ7" s="253"/>
      <c r="BA7" s="253"/>
      <c r="BB7" s="253"/>
      <c r="BC7" s="253"/>
      <c r="BD7" s="253"/>
      <c r="BE7" s="254"/>
      <c r="BF7" s="254"/>
      <c r="BG7" s="254"/>
      <c r="BH7" s="254"/>
      <c r="BI7" s="254"/>
      <c r="BJ7" s="254"/>
      <c r="BK7" s="254"/>
      <c r="BL7" s="254"/>
      <c r="BM7" s="254"/>
      <c r="BN7" s="254"/>
      <c r="BO7" s="254"/>
      <c r="BP7" s="254"/>
      <c r="BQ7" s="260">
        <v>1</v>
      </c>
      <c r="BR7" s="261"/>
      <c r="BS7" s="1150"/>
      <c r="BT7" s="1151"/>
      <c r="BU7" s="1151"/>
      <c r="BV7" s="1151"/>
      <c r="BW7" s="1151"/>
      <c r="BX7" s="1151"/>
      <c r="BY7" s="1151"/>
      <c r="BZ7" s="1151"/>
      <c r="CA7" s="1151"/>
      <c r="CB7" s="1151"/>
      <c r="CC7" s="1151"/>
      <c r="CD7" s="1151"/>
      <c r="CE7" s="1151"/>
      <c r="CF7" s="1151"/>
      <c r="CG7" s="1152"/>
      <c r="CH7" s="1143"/>
      <c r="CI7" s="1144"/>
      <c r="CJ7" s="1144"/>
      <c r="CK7" s="1144"/>
      <c r="CL7" s="1145"/>
      <c r="CM7" s="1143"/>
      <c r="CN7" s="1144"/>
      <c r="CO7" s="1144"/>
      <c r="CP7" s="1144"/>
      <c r="CQ7" s="1145"/>
      <c r="CR7" s="1143"/>
      <c r="CS7" s="1144"/>
      <c r="CT7" s="1144"/>
      <c r="CU7" s="1144"/>
      <c r="CV7" s="1145"/>
      <c r="CW7" s="1143"/>
      <c r="CX7" s="1144"/>
      <c r="CY7" s="1144"/>
      <c r="CZ7" s="1144"/>
      <c r="DA7" s="1145"/>
      <c r="DB7" s="1143"/>
      <c r="DC7" s="1144"/>
      <c r="DD7" s="1144"/>
      <c r="DE7" s="1144"/>
      <c r="DF7" s="1145"/>
      <c r="DG7" s="1143"/>
      <c r="DH7" s="1144"/>
      <c r="DI7" s="1144"/>
      <c r="DJ7" s="1144"/>
      <c r="DK7" s="1145"/>
      <c r="DL7" s="1143"/>
      <c r="DM7" s="1144"/>
      <c r="DN7" s="1144"/>
      <c r="DO7" s="1144"/>
      <c r="DP7" s="1145"/>
      <c r="DQ7" s="1143"/>
      <c r="DR7" s="1144"/>
      <c r="DS7" s="1144"/>
      <c r="DT7" s="1144"/>
      <c r="DU7" s="1145"/>
      <c r="DV7" s="1170"/>
      <c r="DW7" s="1171"/>
      <c r="DX7" s="1171"/>
      <c r="DY7" s="1171"/>
      <c r="DZ7" s="1172"/>
      <c r="EA7" s="255"/>
    </row>
    <row r="8" spans="1:131" s="256" customFormat="1" ht="26.25" customHeight="1" x14ac:dyDescent="0.15">
      <c r="A8" s="262">
        <v>2</v>
      </c>
      <c r="B8" s="1086" t="s">
        <v>392</v>
      </c>
      <c r="C8" s="1087"/>
      <c r="D8" s="1087"/>
      <c r="E8" s="1087"/>
      <c r="F8" s="1087"/>
      <c r="G8" s="1087"/>
      <c r="H8" s="1087"/>
      <c r="I8" s="1087"/>
      <c r="J8" s="1087"/>
      <c r="K8" s="1087"/>
      <c r="L8" s="1087"/>
      <c r="M8" s="1087"/>
      <c r="N8" s="1087"/>
      <c r="O8" s="1087"/>
      <c r="P8" s="1088"/>
      <c r="Q8" s="1098">
        <v>181</v>
      </c>
      <c r="R8" s="1099"/>
      <c r="S8" s="1099"/>
      <c r="T8" s="1099"/>
      <c r="U8" s="1099"/>
      <c r="V8" s="1099">
        <v>181</v>
      </c>
      <c r="W8" s="1099"/>
      <c r="X8" s="1099"/>
      <c r="Y8" s="1099"/>
      <c r="Z8" s="1099"/>
      <c r="AA8" s="1099">
        <v>0</v>
      </c>
      <c r="AB8" s="1099"/>
      <c r="AC8" s="1099"/>
      <c r="AD8" s="1099"/>
      <c r="AE8" s="1100"/>
      <c r="AF8" s="1092">
        <v>0</v>
      </c>
      <c r="AG8" s="1093"/>
      <c r="AH8" s="1093"/>
      <c r="AI8" s="1093"/>
      <c r="AJ8" s="1094"/>
      <c r="AK8" s="1141">
        <v>75</v>
      </c>
      <c r="AL8" s="1142"/>
      <c r="AM8" s="1142"/>
      <c r="AN8" s="1142"/>
      <c r="AO8" s="1142"/>
      <c r="AP8" s="1142">
        <v>0</v>
      </c>
      <c r="AQ8" s="1142"/>
      <c r="AR8" s="1142"/>
      <c r="AS8" s="1142"/>
      <c r="AT8" s="1142"/>
      <c r="AU8" s="1139"/>
      <c r="AV8" s="1139"/>
      <c r="AW8" s="1139"/>
      <c r="AX8" s="1139"/>
      <c r="AY8" s="1140"/>
      <c r="AZ8" s="253"/>
      <c r="BA8" s="253"/>
      <c r="BB8" s="253"/>
      <c r="BC8" s="253"/>
      <c r="BD8" s="253"/>
      <c r="BE8" s="254"/>
      <c r="BF8" s="254"/>
      <c r="BG8" s="254"/>
      <c r="BH8" s="254"/>
      <c r="BI8" s="254"/>
      <c r="BJ8" s="254"/>
      <c r="BK8" s="254"/>
      <c r="BL8" s="254"/>
      <c r="BM8" s="254"/>
      <c r="BN8" s="254"/>
      <c r="BO8" s="254"/>
      <c r="BP8" s="254"/>
      <c r="BQ8" s="263">
        <v>2</v>
      </c>
      <c r="BR8" s="264"/>
      <c r="BS8" s="1069"/>
      <c r="BT8" s="1070"/>
      <c r="BU8" s="1070"/>
      <c r="BV8" s="1070"/>
      <c r="BW8" s="1070"/>
      <c r="BX8" s="1070"/>
      <c r="BY8" s="1070"/>
      <c r="BZ8" s="1070"/>
      <c r="CA8" s="1070"/>
      <c r="CB8" s="1070"/>
      <c r="CC8" s="1070"/>
      <c r="CD8" s="1070"/>
      <c r="CE8" s="1070"/>
      <c r="CF8" s="1070"/>
      <c r="CG8" s="1071"/>
      <c r="CH8" s="1044"/>
      <c r="CI8" s="1045"/>
      <c r="CJ8" s="1045"/>
      <c r="CK8" s="1045"/>
      <c r="CL8" s="1046"/>
      <c r="CM8" s="1044"/>
      <c r="CN8" s="1045"/>
      <c r="CO8" s="1045"/>
      <c r="CP8" s="1045"/>
      <c r="CQ8" s="1046"/>
      <c r="CR8" s="1044"/>
      <c r="CS8" s="1045"/>
      <c r="CT8" s="1045"/>
      <c r="CU8" s="1045"/>
      <c r="CV8" s="1046"/>
      <c r="CW8" s="1044"/>
      <c r="CX8" s="1045"/>
      <c r="CY8" s="1045"/>
      <c r="CZ8" s="1045"/>
      <c r="DA8" s="1046"/>
      <c r="DB8" s="1044"/>
      <c r="DC8" s="1045"/>
      <c r="DD8" s="1045"/>
      <c r="DE8" s="1045"/>
      <c r="DF8" s="1046"/>
      <c r="DG8" s="1044"/>
      <c r="DH8" s="1045"/>
      <c r="DI8" s="1045"/>
      <c r="DJ8" s="1045"/>
      <c r="DK8" s="1046"/>
      <c r="DL8" s="1044"/>
      <c r="DM8" s="1045"/>
      <c r="DN8" s="1045"/>
      <c r="DO8" s="1045"/>
      <c r="DP8" s="1046"/>
      <c r="DQ8" s="1044"/>
      <c r="DR8" s="1045"/>
      <c r="DS8" s="1045"/>
      <c r="DT8" s="1045"/>
      <c r="DU8" s="1046"/>
      <c r="DV8" s="1047"/>
      <c r="DW8" s="1048"/>
      <c r="DX8" s="1048"/>
      <c r="DY8" s="1048"/>
      <c r="DZ8" s="1049"/>
      <c r="EA8" s="255"/>
    </row>
    <row r="9" spans="1:131" s="256" customFormat="1" ht="26.25" customHeight="1" x14ac:dyDescent="0.15">
      <c r="A9" s="262">
        <v>3</v>
      </c>
      <c r="B9" s="1086"/>
      <c r="C9" s="1087"/>
      <c r="D9" s="1087"/>
      <c r="E9" s="1087"/>
      <c r="F9" s="1087"/>
      <c r="G9" s="1087"/>
      <c r="H9" s="1087"/>
      <c r="I9" s="1087"/>
      <c r="J9" s="1087"/>
      <c r="K9" s="1087"/>
      <c r="L9" s="1087"/>
      <c r="M9" s="1087"/>
      <c r="N9" s="1087"/>
      <c r="O9" s="1087"/>
      <c r="P9" s="1088"/>
      <c r="Q9" s="1098"/>
      <c r="R9" s="1099"/>
      <c r="S9" s="1099"/>
      <c r="T9" s="1099"/>
      <c r="U9" s="1099"/>
      <c r="V9" s="1099"/>
      <c r="W9" s="1099"/>
      <c r="X9" s="1099"/>
      <c r="Y9" s="1099"/>
      <c r="Z9" s="1099"/>
      <c r="AA9" s="1099"/>
      <c r="AB9" s="1099"/>
      <c r="AC9" s="1099"/>
      <c r="AD9" s="1099"/>
      <c r="AE9" s="1100"/>
      <c r="AF9" s="1092"/>
      <c r="AG9" s="1093"/>
      <c r="AH9" s="1093"/>
      <c r="AI9" s="1093"/>
      <c r="AJ9" s="1094"/>
      <c r="AK9" s="1141"/>
      <c r="AL9" s="1142"/>
      <c r="AM9" s="1142"/>
      <c r="AN9" s="1142"/>
      <c r="AO9" s="1142"/>
      <c r="AP9" s="1142"/>
      <c r="AQ9" s="1142"/>
      <c r="AR9" s="1142"/>
      <c r="AS9" s="1142"/>
      <c r="AT9" s="1142"/>
      <c r="AU9" s="1139"/>
      <c r="AV9" s="1139"/>
      <c r="AW9" s="1139"/>
      <c r="AX9" s="1139"/>
      <c r="AY9" s="1140"/>
      <c r="AZ9" s="253"/>
      <c r="BA9" s="253"/>
      <c r="BB9" s="253"/>
      <c r="BC9" s="253"/>
      <c r="BD9" s="253"/>
      <c r="BE9" s="254"/>
      <c r="BF9" s="254"/>
      <c r="BG9" s="254"/>
      <c r="BH9" s="254"/>
      <c r="BI9" s="254"/>
      <c r="BJ9" s="254"/>
      <c r="BK9" s="254"/>
      <c r="BL9" s="254"/>
      <c r="BM9" s="254"/>
      <c r="BN9" s="254"/>
      <c r="BO9" s="254"/>
      <c r="BP9" s="254"/>
      <c r="BQ9" s="263">
        <v>3</v>
      </c>
      <c r="BR9" s="264"/>
      <c r="BS9" s="1069"/>
      <c r="BT9" s="1070"/>
      <c r="BU9" s="1070"/>
      <c r="BV9" s="1070"/>
      <c r="BW9" s="1070"/>
      <c r="BX9" s="1070"/>
      <c r="BY9" s="1070"/>
      <c r="BZ9" s="1070"/>
      <c r="CA9" s="1070"/>
      <c r="CB9" s="1070"/>
      <c r="CC9" s="1070"/>
      <c r="CD9" s="1070"/>
      <c r="CE9" s="1070"/>
      <c r="CF9" s="1070"/>
      <c r="CG9" s="1071"/>
      <c r="CH9" s="1044"/>
      <c r="CI9" s="1045"/>
      <c r="CJ9" s="1045"/>
      <c r="CK9" s="1045"/>
      <c r="CL9" s="1046"/>
      <c r="CM9" s="1044"/>
      <c r="CN9" s="1045"/>
      <c r="CO9" s="1045"/>
      <c r="CP9" s="1045"/>
      <c r="CQ9" s="1046"/>
      <c r="CR9" s="1044"/>
      <c r="CS9" s="1045"/>
      <c r="CT9" s="1045"/>
      <c r="CU9" s="1045"/>
      <c r="CV9" s="1046"/>
      <c r="CW9" s="1044"/>
      <c r="CX9" s="1045"/>
      <c r="CY9" s="1045"/>
      <c r="CZ9" s="1045"/>
      <c r="DA9" s="1046"/>
      <c r="DB9" s="1044"/>
      <c r="DC9" s="1045"/>
      <c r="DD9" s="1045"/>
      <c r="DE9" s="1045"/>
      <c r="DF9" s="1046"/>
      <c r="DG9" s="1044"/>
      <c r="DH9" s="1045"/>
      <c r="DI9" s="1045"/>
      <c r="DJ9" s="1045"/>
      <c r="DK9" s="1046"/>
      <c r="DL9" s="1044"/>
      <c r="DM9" s="1045"/>
      <c r="DN9" s="1045"/>
      <c r="DO9" s="1045"/>
      <c r="DP9" s="1046"/>
      <c r="DQ9" s="1044"/>
      <c r="DR9" s="1045"/>
      <c r="DS9" s="1045"/>
      <c r="DT9" s="1045"/>
      <c r="DU9" s="1046"/>
      <c r="DV9" s="1047"/>
      <c r="DW9" s="1048"/>
      <c r="DX9" s="1048"/>
      <c r="DY9" s="1048"/>
      <c r="DZ9" s="1049"/>
      <c r="EA9" s="255"/>
    </row>
    <row r="10" spans="1:131" s="256" customFormat="1" ht="26.25" customHeight="1" x14ac:dyDescent="0.15">
      <c r="A10" s="262">
        <v>4</v>
      </c>
      <c r="B10" s="1086"/>
      <c r="C10" s="1087"/>
      <c r="D10" s="1087"/>
      <c r="E10" s="1087"/>
      <c r="F10" s="1087"/>
      <c r="G10" s="1087"/>
      <c r="H10" s="1087"/>
      <c r="I10" s="1087"/>
      <c r="J10" s="1087"/>
      <c r="K10" s="1087"/>
      <c r="L10" s="1087"/>
      <c r="M10" s="1087"/>
      <c r="N10" s="1087"/>
      <c r="O10" s="1087"/>
      <c r="P10" s="1088"/>
      <c r="Q10" s="1098"/>
      <c r="R10" s="1099"/>
      <c r="S10" s="1099"/>
      <c r="T10" s="1099"/>
      <c r="U10" s="1099"/>
      <c r="V10" s="1099"/>
      <c r="W10" s="1099"/>
      <c r="X10" s="1099"/>
      <c r="Y10" s="1099"/>
      <c r="Z10" s="1099"/>
      <c r="AA10" s="1099"/>
      <c r="AB10" s="1099"/>
      <c r="AC10" s="1099"/>
      <c r="AD10" s="1099"/>
      <c r="AE10" s="1100"/>
      <c r="AF10" s="1092"/>
      <c r="AG10" s="1093"/>
      <c r="AH10" s="1093"/>
      <c r="AI10" s="1093"/>
      <c r="AJ10" s="1094"/>
      <c r="AK10" s="1141"/>
      <c r="AL10" s="1142"/>
      <c r="AM10" s="1142"/>
      <c r="AN10" s="1142"/>
      <c r="AO10" s="1142"/>
      <c r="AP10" s="1142"/>
      <c r="AQ10" s="1142"/>
      <c r="AR10" s="1142"/>
      <c r="AS10" s="1142"/>
      <c r="AT10" s="1142"/>
      <c r="AU10" s="1139"/>
      <c r="AV10" s="1139"/>
      <c r="AW10" s="1139"/>
      <c r="AX10" s="1139"/>
      <c r="AY10" s="1140"/>
      <c r="AZ10" s="253"/>
      <c r="BA10" s="253"/>
      <c r="BB10" s="253"/>
      <c r="BC10" s="253"/>
      <c r="BD10" s="253"/>
      <c r="BE10" s="254"/>
      <c r="BF10" s="254"/>
      <c r="BG10" s="254"/>
      <c r="BH10" s="254"/>
      <c r="BI10" s="254"/>
      <c r="BJ10" s="254"/>
      <c r="BK10" s="254"/>
      <c r="BL10" s="254"/>
      <c r="BM10" s="254"/>
      <c r="BN10" s="254"/>
      <c r="BO10" s="254"/>
      <c r="BP10" s="254"/>
      <c r="BQ10" s="263">
        <v>4</v>
      </c>
      <c r="BR10" s="264"/>
      <c r="BS10" s="1069"/>
      <c r="BT10" s="1070"/>
      <c r="BU10" s="1070"/>
      <c r="BV10" s="1070"/>
      <c r="BW10" s="1070"/>
      <c r="BX10" s="1070"/>
      <c r="BY10" s="1070"/>
      <c r="BZ10" s="1070"/>
      <c r="CA10" s="1070"/>
      <c r="CB10" s="1070"/>
      <c r="CC10" s="1070"/>
      <c r="CD10" s="1070"/>
      <c r="CE10" s="1070"/>
      <c r="CF10" s="1070"/>
      <c r="CG10" s="1071"/>
      <c r="CH10" s="1044"/>
      <c r="CI10" s="1045"/>
      <c r="CJ10" s="1045"/>
      <c r="CK10" s="1045"/>
      <c r="CL10" s="1046"/>
      <c r="CM10" s="1044"/>
      <c r="CN10" s="1045"/>
      <c r="CO10" s="1045"/>
      <c r="CP10" s="1045"/>
      <c r="CQ10" s="1046"/>
      <c r="CR10" s="1044"/>
      <c r="CS10" s="1045"/>
      <c r="CT10" s="1045"/>
      <c r="CU10" s="1045"/>
      <c r="CV10" s="1046"/>
      <c r="CW10" s="1044"/>
      <c r="CX10" s="1045"/>
      <c r="CY10" s="1045"/>
      <c r="CZ10" s="1045"/>
      <c r="DA10" s="1046"/>
      <c r="DB10" s="1044"/>
      <c r="DC10" s="1045"/>
      <c r="DD10" s="1045"/>
      <c r="DE10" s="1045"/>
      <c r="DF10" s="1046"/>
      <c r="DG10" s="1044"/>
      <c r="DH10" s="1045"/>
      <c r="DI10" s="1045"/>
      <c r="DJ10" s="1045"/>
      <c r="DK10" s="1046"/>
      <c r="DL10" s="1044"/>
      <c r="DM10" s="1045"/>
      <c r="DN10" s="1045"/>
      <c r="DO10" s="1045"/>
      <c r="DP10" s="1046"/>
      <c r="DQ10" s="1044"/>
      <c r="DR10" s="1045"/>
      <c r="DS10" s="1045"/>
      <c r="DT10" s="1045"/>
      <c r="DU10" s="1046"/>
      <c r="DV10" s="1047"/>
      <c r="DW10" s="1048"/>
      <c r="DX10" s="1048"/>
      <c r="DY10" s="1048"/>
      <c r="DZ10" s="1049"/>
      <c r="EA10" s="255"/>
    </row>
    <row r="11" spans="1:131" s="256" customFormat="1" ht="26.25" customHeight="1" x14ac:dyDescent="0.15">
      <c r="A11" s="262">
        <v>5</v>
      </c>
      <c r="B11" s="1086"/>
      <c r="C11" s="1087"/>
      <c r="D11" s="1087"/>
      <c r="E11" s="1087"/>
      <c r="F11" s="1087"/>
      <c r="G11" s="1087"/>
      <c r="H11" s="1087"/>
      <c r="I11" s="1087"/>
      <c r="J11" s="1087"/>
      <c r="K11" s="1087"/>
      <c r="L11" s="1087"/>
      <c r="M11" s="1087"/>
      <c r="N11" s="1087"/>
      <c r="O11" s="1087"/>
      <c r="P11" s="1088"/>
      <c r="Q11" s="1098"/>
      <c r="R11" s="1099"/>
      <c r="S11" s="1099"/>
      <c r="T11" s="1099"/>
      <c r="U11" s="1099"/>
      <c r="V11" s="1099"/>
      <c r="W11" s="1099"/>
      <c r="X11" s="1099"/>
      <c r="Y11" s="1099"/>
      <c r="Z11" s="1099"/>
      <c r="AA11" s="1099"/>
      <c r="AB11" s="1099"/>
      <c r="AC11" s="1099"/>
      <c r="AD11" s="1099"/>
      <c r="AE11" s="1100"/>
      <c r="AF11" s="1092"/>
      <c r="AG11" s="1093"/>
      <c r="AH11" s="1093"/>
      <c r="AI11" s="1093"/>
      <c r="AJ11" s="1094"/>
      <c r="AK11" s="1141"/>
      <c r="AL11" s="1142"/>
      <c r="AM11" s="1142"/>
      <c r="AN11" s="1142"/>
      <c r="AO11" s="1142"/>
      <c r="AP11" s="1142"/>
      <c r="AQ11" s="1142"/>
      <c r="AR11" s="1142"/>
      <c r="AS11" s="1142"/>
      <c r="AT11" s="1142"/>
      <c r="AU11" s="1139"/>
      <c r="AV11" s="1139"/>
      <c r="AW11" s="1139"/>
      <c r="AX11" s="1139"/>
      <c r="AY11" s="1140"/>
      <c r="AZ11" s="253"/>
      <c r="BA11" s="253"/>
      <c r="BB11" s="253"/>
      <c r="BC11" s="253"/>
      <c r="BD11" s="253"/>
      <c r="BE11" s="254"/>
      <c r="BF11" s="254"/>
      <c r="BG11" s="254"/>
      <c r="BH11" s="254"/>
      <c r="BI11" s="254"/>
      <c r="BJ11" s="254"/>
      <c r="BK11" s="254"/>
      <c r="BL11" s="254"/>
      <c r="BM11" s="254"/>
      <c r="BN11" s="254"/>
      <c r="BO11" s="254"/>
      <c r="BP11" s="254"/>
      <c r="BQ11" s="263">
        <v>5</v>
      </c>
      <c r="BR11" s="264"/>
      <c r="BS11" s="1069"/>
      <c r="BT11" s="1070"/>
      <c r="BU11" s="1070"/>
      <c r="BV11" s="1070"/>
      <c r="BW11" s="1070"/>
      <c r="BX11" s="1070"/>
      <c r="BY11" s="1070"/>
      <c r="BZ11" s="1070"/>
      <c r="CA11" s="1070"/>
      <c r="CB11" s="1070"/>
      <c r="CC11" s="1070"/>
      <c r="CD11" s="1070"/>
      <c r="CE11" s="1070"/>
      <c r="CF11" s="1070"/>
      <c r="CG11" s="1071"/>
      <c r="CH11" s="1044"/>
      <c r="CI11" s="1045"/>
      <c r="CJ11" s="1045"/>
      <c r="CK11" s="1045"/>
      <c r="CL11" s="1046"/>
      <c r="CM11" s="1044"/>
      <c r="CN11" s="1045"/>
      <c r="CO11" s="1045"/>
      <c r="CP11" s="1045"/>
      <c r="CQ11" s="1046"/>
      <c r="CR11" s="1044"/>
      <c r="CS11" s="1045"/>
      <c r="CT11" s="1045"/>
      <c r="CU11" s="1045"/>
      <c r="CV11" s="1046"/>
      <c r="CW11" s="1044"/>
      <c r="CX11" s="1045"/>
      <c r="CY11" s="1045"/>
      <c r="CZ11" s="1045"/>
      <c r="DA11" s="1046"/>
      <c r="DB11" s="1044"/>
      <c r="DC11" s="1045"/>
      <c r="DD11" s="1045"/>
      <c r="DE11" s="1045"/>
      <c r="DF11" s="1046"/>
      <c r="DG11" s="1044"/>
      <c r="DH11" s="1045"/>
      <c r="DI11" s="1045"/>
      <c r="DJ11" s="1045"/>
      <c r="DK11" s="1046"/>
      <c r="DL11" s="1044"/>
      <c r="DM11" s="1045"/>
      <c r="DN11" s="1045"/>
      <c r="DO11" s="1045"/>
      <c r="DP11" s="1046"/>
      <c r="DQ11" s="1044"/>
      <c r="DR11" s="1045"/>
      <c r="DS11" s="1045"/>
      <c r="DT11" s="1045"/>
      <c r="DU11" s="1046"/>
      <c r="DV11" s="1047"/>
      <c r="DW11" s="1048"/>
      <c r="DX11" s="1048"/>
      <c r="DY11" s="1048"/>
      <c r="DZ11" s="1049"/>
      <c r="EA11" s="255"/>
    </row>
    <row r="12" spans="1:131" s="256" customFormat="1" ht="26.25" customHeight="1" x14ac:dyDescent="0.15">
      <c r="A12" s="262">
        <v>6</v>
      </c>
      <c r="B12" s="1086"/>
      <c r="C12" s="1087"/>
      <c r="D12" s="1087"/>
      <c r="E12" s="1087"/>
      <c r="F12" s="1087"/>
      <c r="G12" s="1087"/>
      <c r="H12" s="1087"/>
      <c r="I12" s="1087"/>
      <c r="J12" s="1087"/>
      <c r="K12" s="1087"/>
      <c r="L12" s="1087"/>
      <c r="M12" s="1087"/>
      <c r="N12" s="1087"/>
      <c r="O12" s="1087"/>
      <c r="P12" s="1088"/>
      <c r="Q12" s="1098"/>
      <c r="R12" s="1099"/>
      <c r="S12" s="1099"/>
      <c r="T12" s="1099"/>
      <c r="U12" s="1099"/>
      <c r="V12" s="1099"/>
      <c r="W12" s="1099"/>
      <c r="X12" s="1099"/>
      <c r="Y12" s="1099"/>
      <c r="Z12" s="1099"/>
      <c r="AA12" s="1099"/>
      <c r="AB12" s="1099"/>
      <c r="AC12" s="1099"/>
      <c r="AD12" s="1099"/>
      <c r="AE12" s="1100"/>
      <c r="AF12" s="1092"/>
      <c r="AG12" s="1093"/>
      <c r="AH12" s="1093"/>
      <c r="AI12" s="1093"/>
      <c r="AJ12" s="1094"/>
      <c r="AK12" s="1141"/>
      <c r="AL12" s="1142"/>
      <c r="AM12" s="1142"/>
      <c r="AN12" s="1142"/>
      <c r="AO12" s="1142"/>
      <c r="AP12" s="1142"/>
      <c r="AQ12" s="1142"/>
      <c r="AR12" s="1142"/>
      <c r="AS12" s="1142"/>
      <c r="AT12" s="1142"/>
      <c r="AU12" s="1139"/>
      <c r="AV12" s="1139"/>
      <c r="AW12" s="1139"/>
      <c r="AX12" s="1139"/>
      <c r="AY12" s="1140"/>
      <c r="AZ12" s="253"/>
      <c r="BA12" s="253"/>
      <c r="BB12" s="253"/>
      <c r="BC12" s="253"/>
      <c r="BD12" s="253"/>
      <c r="BE12" s="254"/>
      <c r="BF12" s="254"/>
      <c r="BG12" s="254"/>
      <c r="BH12" s="254"/>
      <c r="BI12" s="254"/>
      <c r="BJ12" s="254"/>
      <c r="BK12" s="254"/>
      <c r="BL12" s="254"/>
      <c r="BM12" s="254"/>
      <c r="BN12" s="254"/>
      <c r="BO12" s="254"/>
      <c r="BP12" s="254"/>
      <c r="BQ12" s="263">
        <v>6</v>
      </c>
      <c r="BR12" s="264"/>
      <c r="BS12" s="1069"/>
      <c r="BT12" s="1070"/>
      <c r="BU12" s="1070"/>
      <c r="BV12" s="1070"/>
      <c r="BW12" s="1070"/>
      <c r="BX12" s="1070"/>
      <c r="BY12" s="1070"/>
      <c r="BZ12" s="1070"/>
      <c r="CA12" s="1070"/>
      <c r="CB12" s="1070"/>
      <c r="CC12" s="1070"/>
      <c r="CD12" s="1070"/>
      <c r="CE12" s="1070"/>
      <c r="CF12" s="1070"/>
      <c r="CG12" s="1071"/>
      <c r="CH12" s="1044"/>
      <c r="CI12" s="1045"/>
      <c r="CJ12" s="1045"/>
      <c r="CK12" s="1045"/>
      <c r="CL12" s="1046"/>
      <c r="CM12" s="1044"/>
      <c r="CN12" s="1045"/>
      <c r="CO12" s="1045"/>
      <c r="CP12" s="1045"/>
      <c r="CQ12" s="1046"/>
      <c r="CR12" s="1044"/>
      <c r="CS12" s="1045"/>
      <c r="CT12" s="1045"/>
      <c r="CU12" s="1045"/>
      <c r="CV12" s="1046"/>
      <c r="CW12" s="1044"/>
      <c r="CX12" s="1045"/>
      <c r="CY12" s="1045"/>
      <c r="CZ12" s="1045"/>
      <c r="DA12" s="1046"/>
      <c r="DB12" s="1044"/>
      <c r="DC12" s="1045"/>
      <c r="DD12" s="1045"/>
      <c r="DE12" s="1045"/>
      <c r="DF12" s="1046"/>
      <c r="DG12" s="1044"/>
      <c r="DH12" s="1045"/>
      <c r="DI12" s="1045"/>
      <c r="DJ12" s="1045"/>
      <c r="DK12" s="1046"/>
      <c r="DL12" s="1044"/>
      <c r="DM12" s="1045"/>
      <c r="DN12" s="1045"/>
      <c r="DO12" s="1045"/>
      <c r="DP12" s="1046"/>
      <c r="DQ12" s="1044"/>
      <c r="DR12" s="1045"/>
      <c r="DS12" s="1045"/>
      <c r="DT12" s="1045"/>
      <c r="DU12" s="1046"/>
      <c r="DV12" s="1047"/>
      <c r="DW12" s="1048"/>
      <c r="DX12" s="1048"/>
      <c r="DY12" s="1048"/>
      <c r="DZ12" s="1049"/>
      <c r="EA12" s="255"/>
    </row>
    <row r="13" spans="1:131" s="256" customFormat="1" ht="26.25" customHeight="1" x14ac:dyDescent="0.15">
      <c r="A13" s="262">
        <v>7</v>
      </c>
      <c r="B13" s="1086"/>
      <c r="C13" s="1087"/>
      <c r="D13" s="1087"/>
      <c r="E13" s="1087"/>
      <c r="F13" s="1087"/>
      <c r="G13" s="1087"/>
      <c r="H13" s="1087"/>
      <c r="I13" s="1087"/>
      <c r="J13" s="1087"/>
      <c r="K13" s="1087"/>
      <c r="L13" s="1087"/>
      <c r="M13" s="1087"/>
      <c r="N13" s="1087"/>
      <c r="O13" s="1087"/>
      <c r="P13" s="1088"/>
      <c r="Q13" s="1098"/>
      <c r="R13" s="1099"/>
      <c r="S13" s="1099"/>
      <c r="T13" s="1099"/>
      <c r="U13" s="1099"/>
      <c r="V13" s="1099"/>
      <c r="W13" s="1099"/>
      <c r="X13" s="1099"/>
      <c r="Y13" s="1099"/>
      <c r="Z13" s="1099"/>
      <c r="AA13" s="1099"/>
      <c r="AB13" s="1099"/>
      <c r="AC13" s="1099"/>
      <c r="AD13" s="1099"/>
      <c r="AE13" s="1100"/>
      <c r="AF13" s="1092"/>
      <c r="AG13" s="1093"/>
      <c r="AH13" s="1093"/>
      <c r="AI13" s="1093"/>
      <c r="AJ13" s="1094"/>
      <c r="AK13" s="1141"/>
      <c r="AL13" s="1142"/>
      <c r="AM13" s="1142"/>
      <c r="AN13" s="1142"/>
      <c r="AO13" s="1142"/>
      <c r="AP13" s="1142"/>
      <c r="AQ13" s="1142"/>
      <c r="AR13" s="1142"/>
      <c r="AS13" s="1142"/>
      <c r="AT13" s="1142"/>
      <c r="AU13" s="1139"/>
      <c r="AV13" s="1139"/>
      <c r="AW13" s="1139"/>
      <c r="AX13" s="1139"/>
      <c r="AY13" s="1140"/>
      <c r="AZ13" s="253"/>
      <c r="BA13" s="253"/>
      <c r="BB13" s="253"/>
      <c r="BC13" s="253"/>
      <c r="BD13" s="253"/>
      <c r="BE13" s="254"/>
      <c r="BF13" s="254"/>
      <c r="BG13" s="254"/>
      <c r="BH13" s="254"/>
      <c r="BI13" s="254"/>
      <c r="BJ13" s="254"/>
      <c r="BK13" s="254"/>
      <c r="BL13" s="254"/>
      <c r="BM13" s="254"/>
      <c r="BN13" s="254"/>
      <c r="BO13" s="254"/>
      <c r="BP13" s="254"/>
      <c r="BQ13" s="263">
        <v>7</v>
      </c>
      <c r="BR13" s="264"/>
      <c r="BS13" s="1069"/>
      <c r="BT13" s="1070"/>
      <c r="BU13" s="1070"/>
      <c r="BV13" s="1070"/>
      <c r="BW13" s="1070"/>
      <c r="BX13" s="1070"/>
      <c r="BY13" s="1070"/>
      <c r="BZ13" s="1070"/>
      <c r="CA13" s="1070"/>
      <c r="CB13" s="1070"/>
      <c r="CC13" s="1070"/>
      <c r="CD13" s="1070"/>
      <c r="CE13" s="1070"/>
      <c r="CF13" s="1070"/>
      <c r="CG13" s="1071"/>
      <c r="CH13" s="1044"/>
      <c r="CI13" s="1045"/>
      <c r="CJ13" s="1045"/>
      <c r="CK13" s="1045"/>
      <c r="CL13" s="1046"/>
      <c r="CM13" s="1044"/>
      <c r="CN13" s="1045"/>
      <c r="CO13" s="1045"/>
      <c r="CP13" s="1045"/>
      <c r="CQ13" s="1046"/>
      <c r="CR13" s="1044"/>
      <c r="CS13" s="1045"/>
      <c r="CT13" s="1045"/>
      <c r="CU13" s="1045"/>
      <c r="CV13" s="1046"/>
      <c r="CW13" s="1044"/>
      <c r="CX13" s="1045"/>
      <c r="CY13" s="1045"/>
      <c r="CZ13" s="1045"/>
      <c r="DA13" s="1046"/>
      <c r="DB13" s="1044"/>
      <c r="DC13" s="1045"/>
      <c r="DD13" s="1045"/>
      <c r="DE13" s="1045"/>
      <c r="DF13" s="1046"/>
      <c r="DG13" s="1044"/>
      <c r="DH13" s="1045"/>
      <c r="DI13" s="1045"/>
      <c r="DJ13" s="1045"/>
      <c r="DK13" s="1046"/>
      <c r="DL13" s="1044"/>
      <c r="DM13" s="1045"/>
      <c r="DN13" s="1045"/>
      <c r="DO13" s="1045"/>
      <c r="DP13" s="1046"/>
      <c r="DQ13" s="1044"/>
      <c r="DR13" s="1045"/>
      <c r="DS13" s="1045"/>
      <c r="DT13" s="1045"/>
      <c r="DU13" s="1046"/>
      <c r="DV13" s="1047"/>
      <c r="DW13" s="1048"/>
      <c r="DX13" s="1048"/>
      <c r="DY13" s="1048"/>
      <c r="DZ13" s="1049"/>
      <c r="EA13" s="255"/>
    </row>
    <row r="14" spans="1:131" s="256" customFormat="1" ht="26.25" customHeight="1" x14ac:dyDescent="0.15">
      <c r="A14" s="262">
        <v>8</v>
      </c>
      <c r="B14" s="1086"/>
      <c r="C14" s="1087"/>
      <c r="D14" s="1087"/>
      <c r="E14" s="1087"/>
      <c r="F14" s="1087"/>
      <c r="G14" s="1087"/>
      <c r="H14" s="1087"/>
      <c r="I14" s="1087"/>
      <c r="J14" s="1087"/>
      <c r="K14" s="1087"/>
      <c r="L14" s="1087"/>
      <c r="M14" s="1087"/>
      <c r="N14" s="1087"/>
      <c r="O14" s="1087"/>
      <c r="P14" s="1088"/>
      <c r="Q14" s="1098"/>
      <c r="R14" s="1099"/>
      <c r="S14" s="1099"/>
      <c r="T14" s="1099"/>
      <c r="U14" s="1099"/>
      <c r="V14" s="1099"/>
      <c r="W14" s="1099"/>
      <c r="X14" s="1099"/>
      <c r="Y14" s="1099"/>
      <c r="Z14" s="1099"/>
      <c r="AA14" s="1099"/>
      <c r="AB14" s="1099"/>
      <c r="AC14" s="1099"/>
      <c r="AD14" s="1099"/>
      <c r="AE14" s="1100"/>
      <c r="AF14" s="1092"/>
      <c r="AG14" s="1093"/>
      <c r="AH14" s="1093"/>
      <c r="AI14" s="1093"/>
      <c r="AJ14" s="1094"/>
      <c r="AK14" s="1141"/>
      <c r="AL14" s="1142"/>
      <c r="AM14" s="1142"/>
      <c r="AN14" s="1142"/>
      <c r="AO14" s="1142"/>
      <c r="AP14" s="1142"/>
      <c r="AQ14" s="1142"/>
      <c r="AR14" s="1142"/>
      <c r="AS14" s="1142"/>
      <c r="AT14" s="1142"/>
      <c r="AU14" s="1139"/>
      <c r="AV14" s="1139"/>
      <c r="AW14" s="1139"/>
      <c r="AX14" s="1139"/>
      <c r="AY14" s="1140"/>
      <c r="AZ14" s="253"/>
      <c r="BA14" s="253"/>
      <c r="BB14" s="253"/>
      <c r="BC14" s="253"/>
      <c r="BD14" s="253"/>
      <c r="BE14" s="254"/>
      <c r="BF14" s="254"/>
      <c r="BG14" s="254"/>
      <c r="BH14" s="254"/>
      <c r="BI14" s="254"/>
      <c r="BJ14" s="254"/>
      <c r="BK14" s="254"/>
      <c r="BL14" s="254"/>
      <c r="BM14" s="254"/>
      <c r="BN14" s="254"/>
      <c r="BO14" s="254"/>
      <c r="BP14" s="254"/>
      <c r="BQ14" s="263">
        <v>8</v>
      </c>
      <c r="BR14" s="264"/>
      <c r="BS14" s="1069"/>
      <c r="BT14" s="1070"/>
      <c r="BU14" s="1070"/>
      <c r="BV14" s="1070"/>
      <c r="BW14" s="1070"/>
      <c r="BX14" s="1070"/>
      <c r="BY14" s="1070"/>
      <c r="BZ14" s="1070"/>
      <c r="CA14" s="1070"/>
      <c r="CB14" s="1070"/>
      <c r="CC14" s="1070"/>
      <c r="CD14" s="1070"/>
      <c r="CE14" s="1070"/>
      <c r="CF14" s="1070"/>
      <c r="CG14" s="1071"/>
      <c r="CH14" s="1044"/>
      <c r="CI14" s="1045"/>
      <c r="CJ14" s="1045"/>
      <c r="CK14" s="1045"/>
      <c r="CL14" s="1046"/>
      <c r="CM14" s="1044"/>
      <c r="CN14" s="1045"/>
      <c r="CO14" s="1045"/>
      <c r="CP14" s="1045"/>
      <c r="CQ14" s="1046"/>
      <c r="CR14" s="1044"/>
      <c r="CS14" s="1045"/>
      <c r="CT14" s="1045"/>
      <c r="CU14" s="1045"/>
      <c r="CV14" s="1046"/>
      <c r="CW14" s="1044"/>
      <c r="CX14" s="1045"/>
      <c r="CY14" s="1045"/>
      <c r="CZ14" s="1045"/>
      <c r="DA14" s="1046"/>
      <c r="DB14" s="1044"/>
      <c r="DC14" s="1045"/>
      <c r="DD14" s="1045"/>
      <c r="DE14" s="1045"/>
      <c r="DF14" s="1046"/>
      <c r="DG14" s="1044"/>
      <c r="DH14" s="1045"/>
      <c r="DI14" s="1045"/>
      <c r="DJ14" s="1045"/>
      <c r="DK14" s="1046"/>
      <c r="DL14" s="1044"/>
      <c r="DM14" s="1045"/>
      <c r="DN14" s="1045"/>
      <c r="DO14" s="1045"/>
      <c r="DP14" s="1046"/>
      <c r="DQ14" s="1044"/>
      <c r="DR14" s="1045"/>
      <c r="DS14" s="1045"/>
      <c r="DT14" s="1045"/>
      <c r="DU14" s="1046"/>
      <c r="DV14" s="1047"/>
      <c r="DW14" s="1048"/>
      <c r="DX14" s="1048"/>
      <c r="DY14" s="1048"/>
      <c r="DZ14" s="1049"/>
      <c r="EA14" s="255"/>
    </row>
    <row r="15" spans="1:131" s="256" customFormat="1" ht="26.25" customHeight="1" x14ac:dyDescent="0.15">
      <c r="A15" s="262">
        <v>9</v>
      </c>
      <c r="B15" s="1086"/>
      <c r="C15" s="1087"/>
      <c r="D15" s="1087"/>
      <c r="E15" s="1087"/>
      <c r="F15" s="1087"/>
      <c r="G15" s="1087"/>
      <c r="H15" s="1087"/>
      <c r="I15" s="1087"/>
      <c r="J15" s="1087"/>
      <c r="K15" s="1087"/>
      <c r="L15" s="1087"/>
      <c r="M15" s="1087"/>
      <c r="N15" s="1087"/>
      <c r="O15" s="1087"/>
      <c r="P15" s="1088"/>
      <c r="Q15" s="1098"/>
      <c r="R15" s="1099"/>
      <c r="S15" s="1099"/>
      <c r="T15" s="1099"/>
      <c r="U15" s="1099"/>
      <c r="V15" s="1099"/>
      <c r="W15" s="1099"/>
      <c r="X15" s="1099"/>
      <c r="Y15" s="1099"/>
      <c r="Z15" s="1099"/>
      <c r="AA15" s="1099"/>
      <c r="AB15" s="1099"/>
      <c r="AC15" s="1099"/>
      <c r="AD15" s="1099"/>
      <c r="AE15" s="1100"/>
      <c r="AF15" s="1092"/>
      <c r="AG15" s="1093"/>
      <c r="AH15" s="1093"/>
      <c r="AI15" s="1093"/>
      <c r="AJ15" s="1094"/>
      <c r="AK15" s="1141"/>
      <c r="AL15" s="1142"/>
      <c r="AM15" s="1142"/>
      <c r="AN15" s="1142"/>
      <c r="AO15" s="1142"/>
      <c r="AP15" s="1142"/>
      <c r="AQ15" s="1142"/>
      <c r="AR15" s="1142"/>
      <c r="AS15" s="1142"/>
      <c r="AT15" s="1142"/>
      <c r="AU15" s="1139"/>
      <c r="AV15" s="1139"/>
      <c r="AW15" s="1139"/>
      <c r="AX15" s="1139"/>
      <c r="AY15" s="1140"/>
      <c r="AZ15" s="253"/>
      <c r="BA15" s="253"/>
      <c r="BB15" s="253"/>
      <c r="BC15" s="253"/>
      <c r="BD15" s="253"/>
      <c r="BE15" s="254"/>
      <c r="BF15" s="254"/>
      <c r="BG15" s="254"/>
      <c r="BH15" s="254"/>
      <c r="BI15" s="254"/>
      <c r="BJ15" s="254"/>
      <c r="BK15" s="254"/>
      <c r="BL15" s="254"/>
      <c r="BM15" s="254"/>
      <c r="BN15" s="254"/>
      <c r="BO15" s="254"/>
      <c r="BP15" s="254"/>
      <c r="BQ15" s="263">
        <v>9</v>
      </c>
      <c r="BR15" s="264"/>
      <c r="BS15" s="1069"/>
      <c r="BT15" s="1070"/>
      <c r="BU15" s="1070"/>
      <c r="BV15" s="1070"/>
      <c r="BW15" s="1070"/>
      <c r="BX15" s="1070"/>
      <c r="BY15" s="1070"/>
      <c r="BZ15" s="1070"/>
      <c r="CA15" s="1070"/>
      <c r="CB15" s="1070"/>
      <c r="CC15" s="1070"/>
      <c r="CD15" s="1070"/>
      <c r="CE15" s="1070"/>
      <c r="CF15" s="1070"/>
      <c r="CG15" s="1071"/>
      <c r="CH15" s="1044"/>
      <c r="CI15" s="1045"/>
      <c r="CJ15" s="1045"/>
      <c r="CK15" s="1045"/>
      <c r="CL15" s="1046"/>
      <c r="CM15" s="1044"/>
      <c r="CN15" s="1045"/>
      <c r="CO15" s="1045"/>
      <c r="CP15" s="1045"/>
      <c r="CQ15" s="1046"/>
      <c r="CR15" s="1044"/>
      <c r="CS15" s="1045"/>
      <c r="CT15" s="1045"/>
      <c r="CU15" s="1045"/>
      <c r="CV15" s="1046"/>
      <c r="CW15" s="1044"/>
      <c r="CX15" s="1045"/>
      <c r="CY15" s="1045"/>
      <c r="CZ15" s="1045"/>
      <c r="DA15" s="1046"/>
      <c r="DB15" s="1044"/>
      <c r="DC15" s="1045"/>
      <c r="DD15" s="1045"/>
      <c r="DE15" s="1045"/>
      <c r="DF15" s="1046"/>
      <c r="DG15" s="1044"/>
      <c r="DH15" s="1045"/>
      <c r="DI15" s="1045"/>
      <c r="DJ15" s="1045"/>
      <c r="DK15" s="1046"/>
      <c r="DL15" s="1044"/>
      <c r="DM15" s="1045"/>
      <c r="DN15" s="1045"/>
      <c r="DO15" s="1045"/>
      <c r="DP15" s="1046"/>
      <c r="DQ15" s="1044"/>
      <c r="DR15" s="1045"/>
      <c r="DS15" s="1045"/>
      <c r="DT15" s="1045"/>
      <c r="DU15" s="1046"/>
      <c r="DV15" s="1047"/>
      <c r="DW15" s="1048"/>
      <c r="DX15" s="1048"/>
      <c r="DY15" s="1048"/>
      <c r="DZ15" s="1049"/>
      <c r="EA15" s="255"/>
    </row>
    <row r="16" spans="1:131" s="256" customFormat="1" ht="26.25" customHeight="1" x14ac:dyDescent="0.15">
      <c r="A16" s="262">
        <v>10</v>
      </c>
      <c r="B16" s="1086"/>
      <c r="C16" s="1087"/>
      <c r="D16" s="1087"/>
      <c r="E16" s="1087"/>
      <c r="F16" s="1087"/>
      <c r="G16" s="1087"/>
      <c r="H16" s="1087"/>
      <c r="I16" s="1087"/>
      <c r="J16" s="1087"/>
      <c r="K16" s="1087"/>
      <c r="L16" s="1087"/>
      <c r="M16" s="1087"/>
      <c r="N16" s="1087"/>
      <c r="O16" s="1087"/>
      <c r="P16" s="1088"/>
      <c r="Q16" s="1098"/>
      <c r="R16" s="1099"/>
      <c r="S16" s="1099"/>
      <c r="T16" s="1099"/>
      <c r="U16" s="1099"/>
      <c r="V16" s="1099"/>
      <c r="W16" s="1099"/>
      <c r="X16" s="1099"/>
      <c r="Y16" s="1099"/>
      <c r="Z16" s="1099"/>
      <c r="AA16" s="1099"/>
      <c r="AB16" s="1099"/>
      <c r="AC16" s="1099"/>
      <c r="AD16" s="1099"/>
      <c r="AE16" s="1100"/>
      <c r="AF16" s="1092"/>
      <c r="AG16" s="1093"/>
      <c r="AH16" s="1093"/>
      <c r="AI16" s="1093"/>
      <c r="AJ16" s="1094"/>
      <c r="AK16" s="1141"/>
      <c r="AL16" s="1142"/>
      <c r="AM16" s="1142"/>
      <c r="AN16" s="1142"/>
      <c r="AO16" s="1142"/>
      <c r="AP16" s="1142"/>
      <c r="AQ16" s="1142"/>
      <c r="AR16" s="1142"/>
      <c r="AS16" s="1142"/>
      <c r="AT16" s="1142"/>
      <c r="AU16" s="1139"/>
      <c r="AV16" s="1139"/>
      <c r="AW16" s="1139"/>
      <c r="AX16" s="1139"/>
      <c r="AY16" s="1140"/>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86"/>
      <c r="C17" s="1087"/>
      <c r="D17" s="1087"/>
      <c r="E17" s="1087"/>
      <c r="F17" s="1087"/>
      <c r="G17" s="1087"/>
      <c r="H17" s="1087"/>
      <c r="I17" s="1087"/>
      <c r="J17" s="1087"/>
      <c r="K17" s="1087"/>
      <c r="L17" s="1087"/>
      <c r="M17" s="1087"/>
      <c r="N17" s="1087"/>
      <c r="O17" s="1087"/>
      <c r="P17" s="1088"/>
      <c r="Q17" s="1098"/>
      <c r="R17" s="1099"/>
      <c r="S17" s="1099"/>
      <c r="T17" s="1099"/>
      <c r="U17" s="1099"/>
      <c r="V17" s="1099"/>
      <c r="W17" s="1099"/>
      <c r="X17" s="1099"/>
      <c r="Y17" s="1099"/>
      <c r="Z17" s="1099"/>
      <c r="AA17" s="1099"/>
      <c r="AB17" s="1099"/>
      <c r="AC17" s="1099"/>
      <c r="AD17" s="1099"/>
      <c r="AE17" s="1100"/>
      <c r="AF17" s="1092"/>
      <c r="AG17" s="1093"/>
      <c r="AH17" s="1093"/>
      <c r="AI17" s="1093"/>
      <c r="AJ17" s="1094"/>
      <c r="AK17" s="1141"/>
      <c r="AL17" s="1142"/>
      <c r="AM17" s="1142"/>
      <c r="AN17" s="1142"/>
      <c r="AO17" s="1142"/>
      <c r="AP17" s="1142"/>
      <c r="AQ17" s="1142"/>
      <c r="AR17" s="1142"/>
      <c r="AS17" s="1142"/>
      <c r="AT17" s="1142"/>
      <c r="AU17" s="1139"/>
      <c r="AV17" s="1139"/>
      <c r="AW17" s="1139"/>
      <c r="AX17" s="1139"/>
      <c r="AY17" s="1140"/>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86"/>
      <c r="C18" s="1087"/>
      <c r="D18" s="1087"/>
      <c r="E18" s="1087"/>
      <c r="F18" s="1087"/>
      <c r="G18" s="1087"/>
      <c r="H18" s="1087"/>
      <c r="I18" s="1087"/>
      <c r="J18" s="1087"/>
      <c r="K18" s="1087"/>
      <c r="L18" s="1087"/>
      <c r="M18" s="1087"/>
      <c r="N18" s="1087"/>
      <c r="O18" s="1087"/>
      <c r="P18" s="1088"/>
      <c r="Q18" s="1098"/>
      <c r="R18" s="1099"/>
      <c r="S18" s="1099"/>
      <c r="T18" s="1099"/>
      <c r="U18" s="1099"/>
      <c r="V18" s="1099"/>
      <c r="W18" s="1099"/>
      <c r="X18" s="1099"/>
      <c r="Y18" s="1099"/>
      <c r="Z18" s="1099"/>
      <c r="AA18" s="1099"/>
      <c r="AB18" s="1099"/>
      <c r="AC18" s="1099"/>
      <c r="AD18" s="1099"/>
      <c r="AE18" s="1100"/>
      <c r="AF18" s="1092"/>
      <c r="AG18" s="1093"/>
      <c r="AH18" s="1093"/>
      <c r="AI18" s="1093"/>
      <c r="AJ18" s="1094"/>
      <c r="AK18" s="1141"/>
      <c r="AL18" s="1142"/>
      <c r="AM18" s="1142"/>
      <c r="AN18" s="1142"/>
      <c r="AO18" s="1142"/>
      <c r="AP18" s="1142"/>
      <c r="AQ18" s="1142"/>
      <c r="AR18" s="1142"/>
      <c r="AS18" s="1142"/>
      <c r="AT18" s="1142"/>
      <c r="AU18" s="1139"/>
      <c r="AV18" s="1139"/>
      <c r="AW18" s="1139"/>
      <c r="AX18" s="1139"/>
      <c r="AY18" s="1140"/>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86"/>
      <c r="C19" s="1087"/>
      <c r="D19" s="1087"/>
      <c r="E19" s="1087"/>
      <c r="F19" s="1087"/>
      <c r="G19" s="1087"/>
      <c r="H19" s="1087"/>
      <c r="I19" s="1087"/>
      <c r="J19" s="1087"/>
      <c r="K19" s="1087"/>
      <c r="L19" s="1087"/>
      <c r="M19" s="1087"/>
      <c r="N19" s="1087"/>
      <c r="O19" s="1087"/>
      <c r="P19" s="1088"/>
      <c r="Q19" s="1098"/>
      <c r="R19" s="1099"/>
      <c r="S19" s="1099"/>
      <c r="T19" s="1099"/>
      <c r="U19" s="1099"/>
      <c r="V19" s="1099"/>
      <c r="W19" s="1099"/>
      <c r="X19" s="1099"/>
      <c r="Y19" s="1099"/>
      <c r="Z19" s="1099"/>
      <c r="AA19" s="1099"/>
      <c r="AB19" s="1099"/>
      <c r="AC19" s="1099"/>
      <c r="AD19" s="1099"/>
      <c r="AE19" s="1100"/>
      <c r="AF19" s="1092"/>
      <c r="AG19" s="1093"/>
      <c r="AH19" s="1093"/>
      <c r="AI19" s="1093"/>
      <c r="AJ19" s="1094"/>
      <c r="AK19" s="1141"/>
      <c r="AL19" s="1142"/>
      <c r="AM19" s="1142"/>
      <c r="AN19" s="1142"/>
      <c r="AO19" s="1142"/>
      <c r="AP19" s="1142"/>
      <c r="AQ19" s="1142"/>
      <c r="AR19" s="1142"/>
      <c r="AS19" s="1142"/>
      <c r="AT19" s="1142"/>
      <c r="AU19" s="1139"/>
      <c r="AV19" s="1139"/>
      <c r="AW19" s="1139"/>
      <c r="AX19" s="1139"/>
      <c r="AY19" s="1140"/>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86"/>
      <c r="C20" s="1087"/>
      <c r="D20" s="1087"/>
      <c r="E20" s="1087"/>
      <c r="F20" s="1087"/>
      <c r="G20" s="1087"/>
      <c r="H20" s="1087"/>
      <c r="I20" s="1087"/>
      <c r="J20" s="1087"/>
      <c r="K20" s="1087"/>
      <c r="L20" s="1087"/>
      <c r="M20" s="1087"/>
      <c r="N20" s="1087"/>
      <c r="O20" s="1087"/>
      <c r="P20" s="1088"/>
      <c r="Q20" s="1098"/>
      <c r="R20" s="1099"/>
      <c r="S20" s="1099"/>
      <c r="T20" s="1099"/>
      <c r="U20" s="1099"/>
      <c r="V20" s="1099"/>
      <c r="W20" s="1099"/>
      <c r="X20" s="1099"/>
      <c r="Y20" s="1099"/>
      <c r="Z20" s="1099"/>
      <c r="AA20" s="1099"/>
      <c r="AB20" s="1099"/>
      <c r="AC20" s="1099"/>
      <c r="AD20" s="1099"/>
      <c r="AE20" s="1100"/>
      <c r="AF20" s="1092"/>
      <c r="AG20" s="1093"/>
      <c r="AH20" s="1093"/>
      <c r="AI20" s="1093"/>
      <c r="AJ20" s="1094"/>
      <c r="AK20" s="1141"/>
      <c r="AL20" s="1142"/>
      <c r="AM20" s="1142"/>
      <c r="AN20" s="1142"/>
      <c r="AO20" s="1142"/>
      <c r="AP20" s="1142"/>
      <c r="AQ20" s="1142"/>
      <c r="AR20" s="1142"/>
      <c r="AS20" s="1142"/>
      <c r="AT20" s="1142"/>
      <c r="AU20" s="1139"/>
      <c r="AV20" s="1139"/>
      <c r="AW20" s="1139"/>
      <c r="AX20" s="1139"/>
      <c r="AY20" s="1140"/>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86"/>
      <c r="C21" s="1087"/>
      <c r="D21" s="1087"/>
      <c r="E21" s="1087"/>
      <c r="F21" s="1087"/>
      <c r="G21" s="1087"/>
      <c r="H21" s="1087"/>
      <c r="I21" s="1087"/>
      <c r="J21" s="1087"/>
      <c r="K21" s="1087"/>
      <c r="L21" s="1087"/>
      <c r="M21" s="1087"/>
      <c r="N21" s="1087"/>
      <c r="O21" s="1087"/>
      <c r="P21" s="1088"/>
      <c r="Q21" s="1098"/>
      <c r="R21" s="1099"/>
      <c r="S21" s="1099"/>
      <c r="T21" s="1099"/>
      <c r="U21" s="1099"/>
      <c r="V21" s="1099"/>
      <c r="W21" s="1099"/>
      <c r="X21" s="1099"/>
      <c r="Y21" s="1099"/>
      <c r="Z21" s="1099"/>
      <c r="AA21" s="1099"/>
      <c r="AB21" s="1099"/>
      <c r="AC21" s="1099"/>
      <c r="AD21" s="1099"/>
      <c r="AE21" s="1100"/>
      <c r="AF21" s="1092"/>
      <c r="AG21" s="1093"/>
      <c r="AH21" s="1093"/>
      <c r="AI21" s="1093"/>
      <c r="AJ21" s="1094"/>
      <c r="AK21" s="1141"/>
      <c r="AL21" s="1142"/>
      <c r="AM21" s="1142"/>
      <c r="AN21" s="1142"/>
      <c r="AO21" s="1142"/>
      <c r="AP21" s="1142"/>
      <c r="AQ21" s="1142"/>
      <c r="AR21" s="1142"/>
      <c r="AS21" s="1142"/>
      <c r="AT21" s="1142"/>
      <c r="AU21" s="1139"/>
      <c r="AV21" s="1139"/>
      <c r="AW21" s="1139"/>
      <c r="AX21" s="1139"/>
      <c r="AY21" s="1140"/>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86"/>
      <c r="C22" s="1087"/>
      <c r="D22" s="1087"/>
      <c r="E22" s="1087"/>
      <c r="F22" s="1087"/>
      <c r="G22" s="1087"/>
      <c r="H22" s="1087"/>
      <c r="I22" s="1087"/>
      <c r="J22" s="1087"/>
      <c r="K22" s="1087"/>
      <c r="L22" s="1087"/>
      <c r="M22" s="1087"/>
      <c r="N22" s="1087"/>
      <c r="O22" s="1087"/>
      <c r="P22" s="1088"/>
      <c r="Q22" s="1136"/>
      <c r="R22" s="1137"/>
      <c r="S22" s="1137"/>
      <c r="T22" s="1137"/>
      <c r="U22" s="1137"/>
      <c r="V22" s="1137"/>
      <c r="W22" s="1137"/>
      <c r="X22" s="1137"/>
      <c r="Y22" s="1137"/>
      <c r="Z22" s="1137"/>
      <c r="AA22" s="1137"/>
      <c r="AB22" s="1137"/>
      <c r="AC22" s="1137"/>
      <c r="AD22" s="1137"/>
      <c r="AE22" s="1138"/>
      <c r="AF22" s="1092"/>
      <c r="AG22" s="1093"/>
      <c r="AH22" s="1093"/>
      <c r="AI22" s="1093"/>
      <c r="AJ22" s="1094"/>
      <c r="AK22" s="1132"/>
      <c r="AL22" s="1133"/>
      <c r="AM22" s="1133"/>
      <c r="AN22" s="1133"/>
      <c r="AO22" s="1133"/>
      <c r="AP22" s="1133"/>
      <c r="AQ22" s="1133"/>
      <c r="AR22" s="1133"/>
      <c r="AS22" s="1133"/>
      <c r="AT22" s="1133"/>
      <c r="AU22" s="1134"/>
      <c r="AV22" s="1134"/>
      <c r="AW22" s="1134"/>
      <c r="AX22" s="1134"/>
      <c r="AY22" s="1135"/>
      <c r="AZ22" s="1084" t="s">
        <v>393</v>
      </c>
      <c r="BA22" s="1084"/>
      <c r="BB22" s="1084"/>
      <c r="BC22" s="1084"/>
      <c r="BD22" s="1085"/>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394</v>
      </c>
      <c r="B23" s="999" t="s">
        <v>395</v>
      </c>
      <c r="C23" s="1000"/>
      <c r="D23" s="1000"/>
      <c r="E23" s="1000"/>
      <c r="F23" s="1000"/>
      <c r="G23" s="1000"/>
      <c r="H23" s="1000"/>
      <c r="I23" s="1000"/>
      <c r="J23" s="1000"/>
      <c r="K23" s="1000"/>
      <c r="L23" s="1000"/>
      <c r="M23" s="1000"/>
      <c r="N23" s="1000"/>
      <c r="O23" s="1000"/>
      <c r="P23" s="1001"/>
      <c r="Q23" s="1123">
        <v>4213</v>
      </c>
      <c r="R23" s="1124"/>
      <c r="S23" s="1124"/>
      <c r="T23" s="1124"/>
      <c r="U23" s="1124"/>
      <c r="V23" s="1124">
        <v>4111</v>
      </c>
      <c r="W23" s="1124"/>
      <c r="X23" s="1124"/>
      <c r="Y23" s="1124"/>
      <c r="Z23" s="1124"/>
      <c r="AA23" s="1124">
        <v>102</v>
      </c>
      <c r="AB23" s="1124"/>
      <c r="AC23" s="1124"/>
      <c r="AD23" s="1124"/>
      <c r="AE23" s="1125"/>
      <c r="AF23" s="1126">
        <v>102</v>
      </c>
      <c r="AG23" s="1124"/>
      <c r="AH23" s="1124"/>
      <c r="AI23" s="1124"/>
      <c r="AJ23" s="1127"/>
      <c r="AK23" s="1128"/>
      <c r="AL23" s="1129"/>
      <c r="AM23" s="1129"/>
      <c r="AN23" s="1129"/>
      <c r="AO23" s="1129"/>
      <c r="AP23" s="1124">
        <v>4119</v>
      </c>
      <c r="AQ23" s="1124"/>
      <c r="AR23" s="1124"/>
      <c r="AS23" s="1124"/>
      <c r="AT23" s="1124"/>
      <c r="AU23" s="1130"/>
      <c r="AV23" s="1130"/>
      <c r="AW23" s="1130"/>
      <c r="AX23" s="1130"/>
      <c r="AY23" s="1131"/>
      <c r="AZ23" s="1120" t="s">
        <v>396</v>
      </c>
      <c r="BA23" s="1121"/>
      <c r="BB23" s="1121"/>
      <c r="BC23" s="1121"/>
      <c r="BD23" s="1122"/>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9" t="s">
        <v>397</v>
      </c>
      <c r="B24" s="1119"/>
      <c r="C24" s="1119"/>
      <c r="D24" s="1119"/>
      <c r="E24" s="1119"/>
      <c r="F24" s="1119"/>
      <c r="G24" s="1119"/>
      <c r="H24" s="1119"/>
      <c r="I24" s="1119"/>
      <c r="J24" s="1119"/>
      <c r="K24" s="1119"/>
      <c r="L24" s="1119"/>
      <c r="M24" s="1119"/>
      <c r="N24" s="1119"/>
      <c r="O24" s="1119"/>
      <c r="P24" s="1119"/>
      <c r="Q24" s="1119"/>
      <c r="R24" s="1119"/>
      <c r="S24" s="1119"/>
      <c r="T24" s="1119"/>
      <c r="U24" s="1119"/>
      <c r="V24" s="1119"/>
      <c r="W24" s="1119"/>
      <c r="X24" s="1119"/>
      <c r="Y24" s="1119"/>
      <c r="Z24" s="1119"/>
      <c r="AA24" s="1119"/>
      <c r="AB24" s="1119"/>
      <c r="AC24" s="1119"/>
      <c r="AD24" s="1119"/>
      <c r="AE24" s="1119"/>
      <c r="AF24" s="1119"/>
      <c r="AG24" s="1119"/>
      <c r="AH24" s="1119"/>
      <c r="AI24" s="1119"/>
      <c r="AJ24" s="1119"/>
      <c r="AK24" s="1119"/>
      <c r="AL24" s="1119"/>
      <c r="AM24" s="1119"/>
      <c r="AN24" s="1119"/>
      <c r="AO24" s="1119"/>
      <c r="AP24" s="1119"/>
      <c r="AQ24" s="1119"/>
      <c r="AR24" s="1119"/>
      <c r="AS24" s="1119"/>
      <c r="AT24" s="1119"/>
      <c r="AU24" s="1119"/>
      <c r="AV24" s="1119"/>
      <c r="AW24" s="1119"/>
      <c r="AX24" s="1119"/>
      <c r="AY24" s="1119"/>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8" t="s">
        <v>398</v>
      </c>
      <c r="B25" s="1118"/>
      <c r="C25" s="1118"/>
      <c r="D25" s="1118"/>
      <c r="E25" s="1118"/>
      <c r="F25" s="1118"/>
      <c r="G25" s="1118"/>
      <c r="H25" s="1118"/>
      <c r="I25" s="1118"/>
      <c r="J25" s="1118"/>
      <c r="K25" s="1118"/>
      <c r="L25" s="1118"/>
      <c r="M25" s="1118"/>
      <c r="N25" s="1118"/>
      <c r="O25" s="1118"/>
      <c r="P25" s="1118"/>
      <c r="Q25" s="1118"/>
      <c r="R25" s="1118"/>
      <c r="S25" s="1118"/>
      <c r="T25" s="1118"/>
      <c r="U25" s="1118"/>
      <c r="V25" s="1118"/>
      <c r="W25" s="1118"/>
      <c r="X25" s="1118"/>
      <c r="Y25" s="1118"/>
      <c r="Z25" s="1118"/>
      <c r="AA25" s="1118"/>
      <c r="AB25" s="1118"/>
      <c r="AC25" s="1118"/>
      <c r="AD25" s="1118"/>
      <c r="AE25" s="1118"/>
      <c r="AF25" s="1118"/>
      <c r="AG25" s="1118"/>
      <c r="AH25" s="1118"/>
      <c r="AI25" s="1118"/>
      <c r="AJ25" s="1118"/>
      <c r="AK25" s="1118"/>
      <c r="AL25" s="1118"/>
      <c r="AM25" s="1118"/>
      <c r="AN25" s="1118"/>
      <c r="AO25" s="1118"/>
      <c r="AP25" s="1118"/>
      <c r="AQ25" s="1118"/>
      <c r="AR25" s="1118"/>
      <c r="AS25" s="1118"/>
      <c r="AT25" s="1118"/>
      <c r="AU25" s="1118"/>
      <c r="AV25" s="1118"/>
      <c r="AW25" s="1118"/>
      <c r="AX25" s="1118"/>
      <c r="AY25" s="1118"/>
      <c r="AZ25" s="1118"/>
      <c r="BA25" s="1118"/>
      <c r="BB25" s="1118"/>
      <c r="BC25" s="1118"/>
      <c r="BD25" s="1118"/>
      <c r="BE25" s="1118"/>
      <c r="BF25" s="1118"/>
      <c r="BG25" s="1118"/>
      <c r="BH25" s="1118"/>
      <c r="BI25" s="1118"/>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374</v>
      </c>
      <c r="B26" s="1051"/>
      <c r="C26" s="1051"/>
      <c r="D26" s="1051"/>
      <c r="E26" s="1051"/>
      <c r="F26" s="1051"/>
      <c r="G26" s="1051"/>
      <c r="H26" s="1051"/>
      <c r="I26" s="1051"/>
      <c r="J26" s="1051"/>
      <c r="K26" s="1051"/>
      <c r="L26" s="1051"/>
      <c r="M26" s="1051"/>
      <c r="N26" s="1051"/>
      <c r="O26" s="1051"/>
      <c r="P26" s="1052"/>
      <c r="Q26" s="1056" t="s">
        <v>399</v>
      </c>
      <c r="R26" s="1057"/>
      <c r="S26" s="1057"/>
      <c r="T26" s="1057"/>
      <c r="U26" s="1058"/>
      <c r="V26" s="1056" t="s">
        <v>400</v>
      </c>
      <c r="W26" s="1057"/>
      <c r="X26" s="1057"/>
      <c r="Y26" s="1057"/>
      <c r="Z26" s="1058"/>
      <c r="AA26" s="1056" t="s">
        <v>401</v>
      </c>
      <c r="AB26" s="1057"/>
      <c r="AC26" s="1057"/>
      <c r="AD26" s="1057"/>
      <c r="AE26" s="1057"/>
      <c r="AF26" s="1114" t="s">
        <v>402</v>
      </c>
      <c r="AG26" s="1063"/>
      <c r="AH26" s="1063"/>
      <c r="AI26" s="1063"/>
      <c r="AJ26" s="1115"/>
      <c r="AK26" s="1057" t="s">
        <v>403</v>
      </c>
      <c r="AL26" s="1057"/>
      <c r="AM26" s="1057"/>
      <c r="AN26" s="1057"/>
      <c r="AO26" s="1058"/>
      <c r="AP26" s="1056" t="s">
        <v>404</v>
      </c>
      <c r="AQ26" s="1057"/>
      <c r="AR26" s="1057"/>
      <c r="AS26" s="1057"/>
      <c r="AT26" s="1058"/>
      <c r="AU26" s="1056" t="s">
        <v>405</v>
      </c>
      <c r="AV26" s="1057"/>
      <c r="AW26" s="1057"/>
      <c r="AX26" s="1057"/>
      <c r="AY26" s="1058"/>
      <c r="AZ26" s="1056" t="s">
        <v>406</v>
      </c>
      <c r="BA26" s="1057"/>
      <c r="BB26" s="1057"/>
      <c r="BC26" s="1057"/>
      <c r="BD26" s="1058"/>
      <c r="BE26" s="1056" t="s">
        <v>381</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6"/>
      <c r="AG27" s="1066"/>
      <c r="AH27" s="1066"/>
      <c r="AI27" s="1066"/>
      <c r="AJ27" s="1117"/>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5" t="s">
        <v>407</v>
      </c>
      <c r="C28" s="1106"/>
      <c r="D28" s="1106"/>
      <c r="E28" s="1106"/>
      <c r="F28" s="1106"/>
      <c r="G28" s="1106"/>
      <c r="H28" s="1106"/>
      <c r="I28" s="1106"/>
      <c r="J28" s="1106"/>
      <c r="K28" s="1106"/>
      <c r="L28" s="1106"/>
      <c r="M28" s="1106"/>
      <c r="N28" s="1106"/>
      <c r="O28" s="1106"/>
      <c r="P28" s="1107"/>
      <c r="Q28" s="1108">
        <v>119</v>
      </c>
      <c r="R28" s="1109"/>
      <c r="S28" s="1109"/>
      <c r="T28" s="1109"/>
      <c r="U28" s="1109"/>
      <c r="V28" s="1109">
        <v>119</v>
      </c>
      <c r="W28" s="1109"/>
      <c r="X28" s="1109"/>
      <c r="Y28" s="1109"/>
      <c r="Z28" s="1109"/>
      <c r="AA28" s="1109">
        <v>0</v>
      </c>
      <c r="AB28" s="1109"/>
      <c r="AC28" s="1109"/>
      <c r="AD28" s="1109"/>
      <c r="AE28" s="1110"/>
      <c r="AF28" s="1111">
        <v>0</v>
      </c>
      <c r="AG28" s="1109"/>
      <c r="AH28" s="1109"/>
      <c r="AI28" s="1109"/>
      <c r="AJ28" s="1112"/>
      <c r="AK28" s="1113">
        <v>23</v>
      </c>
      <c r="AL28" s="1101"/>
      <c r="AM28" s="1101"/>
      <c r="AN28" s="1101"/>
      <c r="AO28" s="1101"/>
      <c r="AP28" s="1101">
        <v>0</v>
      </c>
      <c r="AQ28" s="1101"/>
      <c r="AR28" s="1101"/>
      <c r="AS28" s="1101"/>
      <c r="AT28" s="1101"/>
      <c r="AU28" s="1101">
        <v>0</v>
      </c>
      <c r="AV28" s="1101"/>
      <c r="AW28" s="1101"/>
      <c r="AX28" s="1101"/>
      <c r="AY28" s="1101"/>
      <c r="AZ28" s="1102"/>
      <c r="BA28" s="1102"/>
      <c r="BB28" s="1102"/>
      <c r="BC28" s="1102"/>
      <c r="BD28" s="1102"/>
      <c r="BE28" s="1103"/>
      <c r="BF28" s="1103"/>
      <c r="BG28" s="1103"/>
      <c r="BH28" s="1103"/>
      <c r="BI28" s="1104"/>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86" t="s">
        <v>408</v>
      </c>
      <c r="C29" s="1087"/>
      <c r="D29" s="1087"/>
      <c r="E29" s="1087"/>
      <c r="F29" s="1087"/>
      <c r="G29" s="1087"/>
      <c r="H29" s="1087"/>
      <c r="I29" s="1087"/>
      <c r="J29" s="1087"/>
      <c r="K29" s="1087"/>
      <c r="L29" s="1087"/>
      <c r="M29" s="1087"/>
      <c r="N29" s="1087"/>
      <c r="O29" s="1087"/>
      <c r="P29" s="1088"/>
      <c r="Q29" s="1098">
        <v>46</v>
      </c>
      <c r="R29" s="1099"/>
      <c r="S29" s="1099"/>
      <c r="T29" s="1099"/>
      <c r="U29" s="1099"/>
      <c r="V29" s="1099">
        <v>46</v>
      </c>
      <c r="W29" s="1099"/>
      <c r="X29" s="1099"/>
      <c r="Y29" s="1099"/>
      <c r="Z29" s="1099"/>
      <c r="AA29" s="1099">
        <v>0</v>
      </c>
      <c r="AB29" s="1099"/>
      <c r="AC29" s="1099"/>
      <c r="AD29" s="1099"/>
      <c r="AE29" s="1100"/>
      <c r="AF29" s="1092" t="s">
        <v>396</v>
      </c>
      <c r="AG29" s="1093"/>
      <c r="AH29" s="1093"/>
      <c r="AI29" s="1093"/>
      <c r="AJ29" s="1094"/>
      <c r="AK29" s="1035">
        <v>16</v>
      </c>
      <c r="AL29" s="1026"/>
      <c r="AM29" s="1026"/>
      <c r="AN29" s="1026"/>
      <c r="AO29" s="1026"/>
      <c r="AP29" s="1026">
        <v>0</v>
      </c>
      <c r="AQ29" s="1026"/>
      <c r="AR29" s="1026"/>
      <c r="AS29" s="1026"/>
      <c r="AT29" s="1026"/>
      <c r="AU29" s="1026">
        <v>0</v>
      </c>
      <c r="AV29" s="1026"/>
      <c r="AW29" s="1026"/>
      <c r="AX29" s="1026"/>
      <c r="AY29" s="1026"/>
      <c r="AZ29" s="1097"/>
      <c r="BA29" s="1097"/>
      <c r="BB29" s="1097"/>
      <c r="BC29" s="1097"/>
      <c r="BD29" s="1097"/>
      <c r="BE29" s="1081"/>
      <c r="BF29" s="1081"/>
      <c r="BG29" s="1081"/>
      <c r="BH29" s="1081"/>
      <c r="BI29" s="1082"/>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86" t="s">
        <v>409</v>
      </c>
      <c r="C30" s="1087"/>
      <c r="D30" s="1087"/>
      <c r="E30" s="1087"/>
      <c r="F30" s="1087"/>
      <c r="G30" s="1087"/>
      <c r="H30" s="1087"/>
      <c r="I30" s="1087"/>
      <c r="J30" s="1087"/>
      <c r="K30" s="1087"/>
      <c r="L30" s="1087"/>
      <c r="M30" s="1087"/>
      <c r="N30" s="1087"/>
      <c r="O30" s="1087"/>
      <c r="P30" s="1088"/>
      <c r="Q30" s="1098">
        <v>155</v>
      </c>
      <c r="R30" s="1099"/>
      <c r="S30" s="1099"/>
      <c r="T30" s="1099"/>
      <c r="U30" s="1099"/>
      <c r="V30" s="1099">
        <v>155</v>
      </c>
      <c r="W30" s="1099"/>
      <c r="X30" s="1099"/>
      <c r="Y30" s="1099"/>
      <c r="Z30" s="1099"/>
      <c r="AA30" s="1099">
        <v>0</v>
      </c>
      <c r="AB30" s="1099"/>
      <c r="AC30" s="1099"/>
      <c r="AD30" s="1099"/>
      <c r="AE30" s="1100"/>
      <c r="AF30" s="1092">
        <v>0</v>
      </c>
      <c r="AG30" s="1093"/>
      <c r="AH30" s="1093"/>
      <c r="AI30" s="1093"/>
      <c r="AJ30" s="1094"/>
      <c r="AK30" s="1035">
        <v>102</v>
      </c>
      <c r="AL30" s="1026"/>
      <c r="AM30" s="1026"/>
      <c r="AN30" s="1026"/>
      <c r="AO30" s="1026"/>
      <c r="AP30" s="1026">
        <v>296</v>
      </c>
      <c r="AQ30" s="1026"/>
      <c r="AR30" s="1026"/>
      <c r="AS30" s="1026"/>
      <c r="AT30" s="1026"/>
      <c r="AU30" s="1026">
        <v>277</v>
      </c>
      <c r="AV30" s="1026"/>
      <c r="AW30" s="1026"/>
      <c r="AX30" s="1026"/>
      <c r="AY30" s="1026"/>
      <c r="AZ30" s="1097"/>
      <c r="BA30" s="1097"/>
      <c r="BB30" s="1097"/>
      <c r="BC30" s="1097"/>
      <c r="BD30" s="1097"/>
      <c r="BE30" s="1081" t="s">
        <v>410</v>
      </c>
      <c r="BF30" s="1081"/>
      <c r="BG30" s="1081"/>
      <c r="BH30" s="1081"/>
      <c r="BI30" s="1082"/>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86" t="s">
        <v>411</v>
      </c>
      <c r="C31" s="1087"/>
      <c r="D31" s="1087"/>
      <c r="E31" s="1087"/>
      <c r="F31" s="1087"/>
      <c r="G31" s="1087"/>
      <c r="H31" s="1087"/>
      <c r="I31" s="1087"/>
      <c r="J31" s="1087"/>
      <c r="K31" s="1087"/>
      <c r="L31" s="1087"/>
      <c r="M31" s="1087"/>
      <c r="N31" s="1087"/>
      <c r="O31" s="1087"/>
      <c r="P31" s="1088"/>
      <c r="Q31" s="1098">
        <v>94</v>
      </c>
      <c r="R31" s="1099"/>
      <c r="S31" s="1099"/>
      <c r="T31" s="1099"/>
      <c r="U31" s="1099"/>
      <c r="V31" s="1099">
        <v>94</v>
      </c>
      <c r="W31" s="1099"/>
      <c r="X31" s="1099"/>
      <c r="Y31" s="1099"/>
      <c r="Z31" s="1099"/>
      <c r="AA31" s="1099">
        <v>0</v>
      </c>
      <c r="AB31" s="1099"/>
      <c r="AC31" s="1099"/>
      <c r="AD31" s="1099"/>
      <c r="AE31" s="1100"/>
      <c r="AF31" s="1092">
        <v>0</v>
      </c>
      <c r="AG31" s="1093"/>
      <c r="AH31" s="1093"/>
      <c r="AI31" s="1093"/>
      <c r="AJ31" s="1094"/>
      <c r="AK31" s="1035">
        <v>66</v>
      </c>
      <c r="AL31" s="1026"/>
      <c r="AM31" s="1026"/>
      <c r="AN31" s="1026"/>
      <c r="AO31" s="1026"/>
      <c r="AP31" s="1026">
        <v>165</v>
      </c>
      <c r="AQ31" s="1026"/>
      <c r="AR31" s="1026"/>
      <c r="AS31" s="1026"/>
      <c r="AT31" s="1026"/>
      <c r="AU31" s="1026">
        <v>165</v>
      </c>
      <c r="AV31" s="1026"/>
      <c r="AW31" s="1026"/>
      <c r="AX31" s="1026"/>
      <c r="AY31" s="1026"/>
      <c r="AZ31" s="1097"/>
      <c r="BA31" s="1097"/>
      <c r="BB31" s="1097"/>
      <c r="BC31" s="1097"/>
      <c r="BD31" s="1097"/>
      <c r="BE31" s="1081" t="s">
        <v>410</v>
      </c>
      <c r="BF31" s="1081"/>
      <c r="BG31" s="1081"/>
      <c r="BH31" s="1081"/>
      <c r="BI31" s="1082"/>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86"/>
      <c r="C32" s="1087"/>
      <c r="D32" s="1087"/>
      <c r="E32" s="1087"/>
      <c r="F32" s="1087"/>
      <c r="G32" s="1087"/>
      <c r="H32" s="1087"/>
      <c r="I32" s="1087"/>
      <c r="J32" s="1087"/>
      <c r="K32" s="1087"/>
      <c r="L32" s="1087"/>
      <c r="M32" s="1087"/>
      <c r="N32" s="1087"/>
      <c r="O32" s="1087"/>
      <c r="P32" s="1088"/>
      <c r="Q32" s="1098"/>
      <c r="R32" s="1099"/>
      <c r="S32" s="1099"/>
      <c r="T32" s="1099"/>
      <c r="U32" s="1099"/>
      <c r="V32" s="1099"/>
      <c r="W32" s="1099"/>
      <c r="X32" s="1099"/>
      <c r="Y32" s="1099"/>
      <c r="Z32" s="1099"/>
      <c r="AA32" s="1099"/>
      <c r="AB32" s="1099"/>
      <c r="AC32" s="1099"/>
      <c r="AD32" s="1099"/>
      <c r="AE32" s="1100"/>
      <c r="AF32" s="1092"/>
      <c r="AG32" s="1093"/>
      <c r="AH32" s="1093"/>
      <c r="AI32" s="1093"/>
      <c r="AJ32" s="1094"/>
      <c r="AK32" s="1035"/>
      <c r="AL32" s="1026"/>
      <c r="AM32" s="1026"/>
      <c r="AN32" s="1026"/>
      <c r="AO32" s="1026"/>
      <c r="AP32" s="1026"/>
      <c r="AQ32" s="1026"/>
      <c r="AR32" s="1026"/>
      <c r="AS32" s="1026"/>
      <c r="AT32" s="1026"/>
      <c r="AU32" s="1026"/>
      <c r="AV32" s="1026"/>
      <c r="AW32" s="1026"/>
      <c r="AX32" s="1026"/>
      <c r="AY32" s="1026"/>
      <c r="AZ32" s="1097"/>
      <c r="BA32" s="1097"/>
      <c r="BB32" s="1097"/>
      <c r="BC32" s="1097"/>
      <c r="BD32" s="1097"/>
      <c r="BE32" s="1081"/>
      <c r="BF32" s="1081"/>
      <c r="BG32" s="1081"/>
      <c r="BH32" s="1081"/>
      <c r="BI32" s="1082"/>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86"/>
      <c r="C33" s="1087"/>
      <c r="D33" s="1087"/>
      <c r="E33" s="1087"/>
      <c r="F33" s="1087"/>
      <c r="G33" s="1087"/>
      <c r="H33" s="1087"/>
      <c r="I33" s="1087"/>
      <c r="J33" s="1087"/>
      <c r="K33" s="1087"/>
      <c r="L33" s="1087"/>
      <c r="M33" s="1087"/>
      <c r="N33" s="1087"/>
      <c r="O33" s="1087"/>
      <c r="P33" s="1088"/>
      <c r="Q33" s="1098"/>
      <c r="R33" s="1099"/>
      <c r="S33" s="1099"/>
      <c r="T33" s="1099"/>
      <c r="U33" s="1099"/>
      <c r="V33" s="1099"/>
      <c r="W33" s="1099"/>
      <c r="X33" s="1099"/>
      <c r="Y33" s="1099"/>
      <c r="Z33" s="1099"/>
      <c r="AA33" s="1099"/>
      <c r="AB33" s="1099"/>
      <c r="AC33" s="1099"/>
      <c r="AD33" s="1099"/>
      <c r="AE33" s="1100"/>
      <c r="AF33" s="1092"/>
      <c r="AG33" s="1093"/>
      <c r="AH33" s="1093"/>
      <c r="AI33" s="1093"/>
      <c r="AJ33" s="1094"/>
      <c r="AK33" s="1035"/>
      <c r="AL33" s="1026"/>
      <c r="AM33" s="1026"/>
      <c r="AN33" s="1026"/>
      <c r="AO33" s="1026"/>
      <c r="AP33" s="1026"/>
      <c r="AQ33" s="1026"/>
      <c r="AR33" s="1026"/>
      <c r="AS33" s="1026"/>
      <c r="AT33" s="1026"/>
      <c r="AU33" s="1026"/>
      <c r="AV33" s="1026"/>
      <c r="AW33" s="1026"/>
      <c r="AX33" s="1026"/>
      <c r="AY33" s="1026"/>
      <c r="AZ33" s="1097"/>
      <c r="BA33" s="1097"/>
      <c r="BB33" s="1097"/>
      <c r="BC33" s="1097"/>
      <c r="BD33" s="1097"/>
      <c r="BE33" s="1081"/>
      <c r="BF33" s="1081"/>
      <c r="BG33" s="1081"/>
      <c r="BH33" s="1081"/>
      <c r="BI33" s="1082"/>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86"/>
      <c r="C34" s="1087"/>
      <c r="D34" s="1087"/>
      <c r="E34" s="1087"/>
      <c r="F34" s="1087"/>
      <c r="G34" s="1087"/>
      <c r="H34" s="1087"/>
      <c r="I34" s="1087"/>
      <c r="J34" s="1087"/>
      <c r="K34" s="1087"/>
      <c r="L34" s="1087"/>
      <c r="M34" s="1087"/>
      <c r="N34" s="1087"/>
      <c r="O34" s="1087"/>
      <c r="P34" s="1088"/>
      <c r="Q34" s="1098"/>
      <c r="R34" s="1099"/>
      <c r="S34" s="1099"/>
      <c r="T34" s="1099"/>
      <c r="U34" s="1099"/>
      <c r="V34" s="1099"/>
      <c r="W34" s="1099"/>
      <c r="X34" s="1099"/>
      <c r="Y34" s="1099"/>
      <c r="Z34" s="1099"/>
      <c r="AA34" s="1099"/>
      <c r="AB34" s="1099"/>
      <c r="AC34" s="1099"/>
      <c r="AD34" s="1099"/>
      <c r="AE34" s="1100"/>
      <c r="AF34" s="1092"/>
      <c r="AG34" s="1093"/>
      <c r="AH34" s="1093"/>
      <c r="AI34" s="1093"/>
      <c r="AJ34" s="1094"/>
      <c r="AK34" s="1035"/>
      <c r="AL34" s="1026"/>
      <c r="AM34" s="1026"/>
      <c r="AN34" s="1026"/>
      <c r="AO34" s="1026"/>
      <c r="AP34" s="1026"/>
      <c r="AQ34" s="1026"/>
      <c r="AR34" s="1026"/>
      <c r="AS34" s="1026"/>
      <c r="AT34" s="1026"/>
      <c r="AU34" s="1026"/>
      <c r="AV34" s="1026"/>
      <c r="AW34" s="1026"/>
      <c r="AX34" s="1026"/>
      <c r="AY34" s="1026"/>
      <c r="AZ34" s="1097"/>
      <c r="BA34" s="1097"/>
      <c r="BB34" s="1097"/>
      <c r="BC34" s="1097"/>
      <c r="BD34" s="1097"/>
      <c r="BE34" s="1081"/>
      <c r="BF34" s="1081"/>
      <c r="BG34" s="1081"/>
      <c r="BH34" s="1081"/>
      <c r="BI34" s="1082"/>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86"/>
      <c r="C35" s="1087"/>
      <c r="D35" s="1087"/>
      <c r="E35" s="1087"/>
      <c r="F35" s="1087"/>
      <c r="G35" s="1087"/>
      <c r="H35" s="1087"/>
      <c r="I35" s="1087"/>
      <c r="J35" s="1087"/>
      <c r="K35" s="1087"/>
      <c r="L35" s="1087"/>
      <c r="M35" s="1087"/>
      <c r="N35" s="1087"/>
      <c r="O35" s="1087"/>
      <c r="P35" s="1088"/>
      <c r="Q35" s="1098"/>
      <c r="R35" s="1099"/>
      <c r="S35" s="1099"/>
      <c r="T35" s="1099"/>
      <c r="U35" s="1099"/>
      <c r="V35" s="1099"/>
      <c r="W35" s="1099"/>
      <c r="X35" s="1099"/>
      <c r="Y35" s="1099"/>
      <c r="Z35" s="1099"/>
      <c r="AA35" s="1099"/>
      <c r="AB35" s="1099"/>
      <c r="AC35" s="1099"/>
      <c r="AD35" s="1099"/>
      <c r="AE35" s="1100"/>
      <c r="AF35" s="1092"/>
      <c r="AG35" s="1093"/>
      <c r="AH35" s="1093"/>
      <c r="AI35" s="1093"/>
      <c r="AJ35" s="1094"/>
      <c r="AK35" s="1035"/>
      <c r="AL35" s="1026"/>
      <c r="AM35" s="1026"/>
      <c r="AN35" s="1026"/>
      <c r="AO35" s="1026"/>
      <c r="AP35" s="1026"/>
      <c r="AQ35" s="1026"/>
      <c r="AR35" s="1026"/>
      <c r="AS35" s="1026"/>
      <c r="AT35" s="1026"/>
      <c r="AU35" s="1026"/>
      <c r="AV35" s="1026"/>
      <c r="AW35" s="1026"/>
      <c r="AX35" s="1026"/>
      <c r="AY35" s="1026"/>
      <c r="AZ35" s="1097"/>
      <c r="BA35" s="1097"/>
      <c r="BB35" s="1097"/>
      <c r="BC35" s="1097"/>
      <c r="BD35" s="1097"/>
      <c r="BE35" s="1081"/>
      <c r="BF35" s="1081"/>
      <c r="BG35" s="1081"/>
      <c r="BH35" s="1081"/>
      <c r="BI35" s="1082"/>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86"/>
      <c r="C36" s="1087"/>
      <c r="D36" s="1087"/>
      <c r="E36" s="1087"/>
      <c r="F36" s="1087"/>
      <c r="G36" s="1087"/>
      <c r="H36" s="1087"/>
      <c r="I36" s="1087"/>
      <c r="J36" s="1087"/>
      <c r="K36" s="1087"/>
      <c r="L36" s="1087"/>
      <c r="M36" s="1087"/>
      <c r="N36" s="1087"/>
      <c r="O36" s="1087"/>
      <c r="P36" s="1088"/>
      <c r="Q36" s="1098"/>
      <c r="R36" s="1099"/>
      <c r="S36" s="1099"/>
      <c r="T36" s="1099"/>
      <c r="U36" s="1099"/>
      <c r="V36" s="1099"/>
      <c r="W36" s="1099"/>
      <c r="X36" s="1099"/>
      <c r="Y36" s="1099"/>
      <c r="Z36" s="1099"/>
      <c r="AA36" s="1099"/>
      <c r="AB36" s="1099"/>
      <c r="AC36" s="1099"/>
      <c r="AD36" s="1099"/>
      <c r="AE36" s="1100"/>
      <c r="AF36" s="1092"/>
      <c r="AG36" s="1093"/>
      <c r="AH36" s="1093"/>
      <c r="AI36" s="1093"/>
      <c r="AJ36" s="1094"/>
      <c r="AK36" s="1035"/>
      <c r="AL36" s="1026"/>
      <c r="AM36" s="1026"/>
      <c r="AN36" s="1026"/>
      <c r="AO36" s="1026"/>
      <c r="AP36" s="1026"/>
      <c r="AQ36" s="1026"/>
      <c r="AR36" s="1026"/>
      <c r="AS36" s="1026"/>
      <c r="AT36" s="1026"/>
      <c r="AU36" s="1026"/>
      <c r="AV36" s="1026"/>
      <c r="AW36" s="1026"/>
      <c r="AX36" s="1026"/>
      <c r="AY36" s="1026"/>
      <c r="AZ36" s="1097"/>
      <c r="BA36" s="1097"/>
      <c r="BB36" s="1097"/>
      <c r="BC36" s="1097"/>
      <c r="BD36" s="1097"/>
      <c r="BE36" s="1081"/>
      <c r="BF36" s="1081"/>
      <c r="BG36" s="1081"/>
      <c r="BH36" s="1081"/>
      <c r="BI36" s="1082"/>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86"/>
      <c r="C37" s="1087"/>
      <c r="D37" s="1087"/>
      <c r="E37" s="1087"/>
      <c r="F37" s="1087"/>
      <c r="G37" s="1087"/>
      <c r="H37" s="1087"/>
      <c r="I37" s="1087"/>
      <c r="J37" s="1087"/>
      <c r="K37" s="1087"/>
      <c r="L37" s="1087"/>
      <c r="M37" s="1087"/>
      <c r="N37" s="1087"/>
      <c r="O37" s="1087"/>
      <c r="P37" s="1088"/>
      <c r="Q37" s="1098"/>
      <c r="R37" s="1099"/>
      <c r="S37" s="1099"/>
      <c r="T37" s="1099"/>
      <c r="U37" s="1099"/>
      <c r="V37" s="1099"/>
      <c r="W37" s="1099"/>
      <c r="X37" s="1099"/>
      <c r="Y37" s="1099"/>
      <c r="Z37" s="1099"/>
      <c r="AA37" s="1099"/>
      <c r="AB37" s="1099"/>
      <c r="AC37" s="1099"/>
      <c r="AD37" s="1099"/>
      <c r="AE37" s="1100"/>
      <c r="AF37" s="1092"/>
      <c r="AG37" s="1093"/>
      <c r="AH37" s="1093"/>
      <c r="AI37" s="1093"/>
      <c r="AJ37" s="1094"/>
      <c r="AK37" s="1035"/>
      <c r="AL37" s="1026"/>
      <c r="AM37" s="1026"/>
      <c r="AN37" s="1026"/>
      <c r="AO37" s="1026"/>
      <c r="AP37" s="1026"/>
      <c r="AQ37" s="1026"/>
      <c r="AR37" s="1026"/>
      <c r="AS37" s="1026"/>
      <c r="AT37" s="1026"/>
      <c r="AU37" s="1026"/>
      <c r="AV37" s="1026"/>
      <c r="AW37" s="1026"/>
      <c r="AX37" s="1026"/>
      <c r="AY37" s="1026"/>
      <c r="AZ37" s="1097"/>
      <c r="BA37" s="1097"/>
      <c r="BB37" s="1097"/>
      <c r="BC37" s="1097"/>
      <c r="BD37" s="1097"/>
      <c r="BE37" s="1081"/>
      <c r="BF37" s="1081"/>
      <c r="BG37" s="1081"/>
      <c r="BH37" s="1081"/>
      <c r="BI37" s="1082"/>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86"/>
      <c r="C38" s="1087"/>
      <c r="D38" s="1087"/>
      <c r="E38" s="1087"/>
      <c r="F38" s="1087"/>
      <c r="G38" s="1087"/>
      <c r="H38" s="1087"/>
      <c r="I38" s="1087"/>
      <c r="J38" s="1087"/>
      <c r="K38" s="1087"/>
      <c r="L38" s="1087"/>
      <c r="M38" s="1087"/>
      <c r="N38" s="1087"/>
      <c r="O38" s="1087"/>
      <c r="P38" s="1088"/>
      <c r="Q38" s="1098"/>
      <c r="R38" s="1099"/>
      <c r="S38" s="1099"/>
      <c r="T38" s="1099"/>
      <c r="U38" s="1099"/>
      <c r="V38" s="1099"/>
      <c r="W38" s="1099"/>
      <c r="X38" s="1099"/>
      <c r="Y38" s="1099"/>
      <c r="Z38" s="1099"/>
      <c r="AA38" s="1099"/>
      <c r="AB38" s="1099"/>
      <c r="AC38" s="1099"/>
      <c r="AD38" s="1099"/>
      <c r="AE38" s="1100"/>
      <c r="AF38" s="1092"/>
      <c r="AG38" s="1093"/>
      <c r="AH38" s="1093"/>
      <c r="AI38" s="1093"/>
      <c r="AJ38" s="1094"/>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1"/>
      <c r="BF38" s="1081"/>
      <c r="BG38" s="1081"/>
      <c r="BH38" s="1081"/>
      <c r="BI38" s="1082"/>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86"/>
      <c r="C39" s="1087"/>
      <c r="D39" s="1087"/>
      <c r="E39" s="1087"/>
      <c r="F39" s="1087"/>
      <c r="G39" s="1087"/>
      <c r="H39" s="1087"/>
      <c r="I39" s="1087"/>
      <c r="J39" s="1087"/>
      <c r="K39" s="1087"/>
      <c r="L39" s="1087"/>
      <c r="M39" s="1087"/>
      <c r="N39" s="1087"/>
      <c r="O39" s="1087"/>
      <c r="P39" s="1088"/>
      <c r="Q39" s="1098"/>
      <c r="R39" s="1099"/>
      <c r="S39" s="1099"/>
      <c r="T39" s="1099"/>
      <c r="U39" s="1099"/>
      <c r="V39" s="1099"/>
      <c r="W39" s="1099"/>
      <c r="X39" s="1099"/>
      <c r="Y39" s="1099"/>
      <c r="Z39" s="1099"/>
      <c r="AA39" s="1099"/>
      <c r="AB39" s="1099"/>
      <c r="AC39" s="1099"/>
      <c r="AD39" s="1099"/>
      <c r="AE39" s="1100"/>
      <c r="AF39" s="1092"/>
      <c r="AG39" s="1093"/>
      <c r="AH39" s="1093"/>
      <c r="AI39" s="1093"/>
      <c r="AJ39" s="1094"/>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1"/>
      <c r="BF39" s="1081"/>
      <c r="BG39" s="1081"/>
      <c r="BH39" s="1081"/>
      <c r="BI39" s="1082"/>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86"/>
      <c r="C40" s="1087"/>
      <c r="D40" s="1087"/>
      <c r="E40" s="1087"/>
      <c r="F40" s="1087"/>
      <c r="G40" s="1087"/>
      <c r="H40" s="1087"/>
      <c r="I40" s="1087"/>
      <c r="J40" s="1087"/>
      <c r="K40" s="1087"/>
      <c r="L40" s="1087"/>
      <c r="M40" s="1087"/>
      <c r="N40" s="1087"/>
      <c r="O40" s="1087"/>
      <c r="P40" s="1088"/>
      <c r="Q40" s="1098"/>
      <c r="R40" s="1099"/>
      <c r="S40" s="1099"/>
      <c r="T40" s="1099"/>
      <c r="U40" s="1099"/>
      <c r="V40" s="1099"/>
      <c r="W40" s="1099"/>
      <c r="X40" s="1099"/>
      <c r="Y40" s="1099"/>
      <c r="Z40" s="1099"/>
      <c r="AA40" s="1099"/>
      <c r="AB40" s="1099"/>
      <c r="AC40" s="1099"/>
      <c r="AD40" s="1099"/>
      <c r="AE40" s="1100"/>
      <c r="AF40" s="1092"/>
      <c r="AG40" s="1093"/>
      <c r="AH40" s="1093"/>
      <c r="AI40" s="1093"/>
      <c r="AJ40" s="1094"/>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1"/>
      <c r="BF40" s="1081"/>
      <c r="BG40" s="1081"/>
      <c r="BH40" s="1081"/>
      <c r="BI40" s="1082"/>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86"/>
      <c r="C41" s="1087"/>
      <c r="D41" s="1087"/>
      <c r="E41" s="1087"/>
      <c r="F41" s="1087"/>
      <c r="G41" s="1087"/>
      <c r="H41" s="1087"/>
      <c r="I41" s="1087"/>
      <c r="J41" s="1087"/>
      <c r="K41" s="1087"/>
      <c r="L41" s="1087"/>
      <c r="M41" s="1087"/>
      <c r="N41" s="1087"/>
      <c r="O41" s="1087"/>
      <c r="P41" s="1088"/>
      <c r="Q41" s="1098"/>
      <c r="R41" s="1099"/>
      <c r="S41" s="1099"/>
      <c r="T41" s="1099"/>
      <c r="U41" s="1099"/>
      <c r="V41" s="1099"/>
      <c r="W41" s="1099"/>
      <c r="X41" s="1099"/>
      <c r="Y41" s="1099"/>
      <c r="Z41" s="1099"/>
      <c r="AA41" s="1099"/>
      <c r="AB41" s="1099"/>
      <c r="AC41" s="1099"/>
      <c r="AD41" s="1099"/>
      <c r="AE41" s="1100"/>
      <c r="AF41" s="1092"/>
      <c r="AG41" s="1093"/>
      <c r="AH41" s="1093"/>
      <c r="AI41" s="1093"/>
      <c r="AJ41" s="1094"/>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1"/>
      <c r="BF41" s="1081"/>
      <c r="BG41" s="1081"/>
      <c r="BH41" s="1081"/>
      <c r="BI41" s="1082"/>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86"/>
      <c r="C42" s="1087"/>
      <c r="D42" s="1087"/>
      <c r="E42" s="1087"/>
      <c r="F42" s="1087"/>
      <c r="G42" s="1087"/>
      <c r="H42" s="1087"/>
      <c r="I42" s="1087"/>
      <c r="J42" s="1087"/>
      <c r="K42" s="1087"/>
      <c r="L42" s="1087"/>
      <c r="M42" s="1087"/>
      <c r="N42" s="1087"/>
      <c r="O42" s="1087"/>
      <c r="P42" s="1088"/>
      <c r="Q42" s="1098"/>
      <c r="R42" s="1099"/>
      <c r="S42" s="1099"/>
      <c r="T42" s="1099"/>
      <c r="U42" s="1099"/>
      <c r="V42" s="1099"/>
      <c r="W42" s="1099"/>
      <c r="X42" s="1099"/>
      <c r="Y42" s="1099"/>
      <c r="Z42" s="1099"/>
      <c r="AA42" s="1099"/>
      <c r="AB42" s="1099"/>
      <c r="AC42" s="1099"/>
      <c r="AD42" s="1099"/>
      <c r="AE42" s="1100"/>
      <c r="AF42" s="1092"/>
      <c r="AG42" s="1093"/>
      <c r="AH42" s="1093"/>
      <c r="AI42" s="1093"/>
      <c r="AJ42" s="1094"/>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1"/>
      <c r="BF42" s="1081"/>
      <c r="BG42" s="1081"/>
      <c r="BH42" s="1081"/>
      <c r="BI42" s="1082"/>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86"/>
      <c r="C43" s="1087"/>
      <c r="D43" s="1087"/>
      <c r="E43" s="1087"/>
      <c r="F43" s="1087"/>
      <c r="G43" s="1087"/>
      <c r="H43" s="1087"/>
      <c r="I43" s="1087"/>
      <c r="J43" s="1087"/>
      <c r="K43" s="1087"/>
      <c r="L43" s="1087"/>
      <c r="M43" s="1087"/>
      <c r="N43" s="1087"/>
      <c r="O43" s="1087"/>
      <c r="P43" s="1088"/>
      <c r="Q43" s="1098"/>
      <c r="R43" s="1099"/>
      <c r="S43" s="1099"/>
      <c r="T43" s="1099"/>
      <c r="U43" s="1099"/>
      <c r="V43" s="1099"/>
      <c r="W43" s="1099"/>
      <c r="X43" s="1099"/>
      <c r="Y43" s="1099"/>
      <c r="Z43" s="1099"/>
      <c r="AA43" s="1099"/>
      <c r="AB43" s="1099"/>
      <c r="AC43" s="1099"/>
      <c r="AD43" s="1099"/>
      <c r="AE43" s="1100"/>
      <c r="AF43" s="1092"/>
      <c r="AG43" s="1093"/>
      <c r="AH43" s="1093"/>
      <c r="AI43" s="1093"/>
      <c r="AJ43" s="1094"/>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1"/>
      <c r="BF43" s="1081"/>
      <c r="BG43" s="1081"/>
      <c r="BH43" s="1081"/>
      <c r="BI43" s="1082"/>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86"/>
      <c r="C44" s="1087"/>
      <c r="D44" s="1087"/>
      <c r="E44" s="1087"/>
      <c r="F44" s="1087"/>
      <c r="G44" s="1087"/>
      <c r="H44" s="1087"/>
      <c r="I44" s="1087"/>
      <c r="J44" s="1087"/>
      <c r="K44" s="1087"/>
      <c r="L44" s="1087"/>
      <c r="M44" s="1087"/>
      <c r="N44" s="1087"/>
      <c r="O44" s="1087"/>
      <c r="P44" s="1088"/>
      <c r="Q44" s="1098"/>
      <c r="R44" s="1099"/>
      <c r="S44" s="1099"/>
      <c r="T44" s="1099"/>
      <c r="U44" s="1099"/>
      <c r="V44" s="1099"/>
      <c r="W44" s="1099"/>
      <c r="X44" s="1099"/>
      <c r="Y44" s="1099"/>
      <c r="Z44" s="1099"/>
      <c r="AA44" s="1099"/>
      <c r="AB44" s="1099"/>
      <c r="AC44" s="1099"/>
      <c r="AD44" s="1099"/>
      <c r="AE44" s="1100"/>
      <c r="AF44" s="1092"/>
      <c r="AG44" s="1093"/>
      <c r="AH44" s="1093"/>
      <c r="AI44" s="1093"/>
      <c r="AJ44" s="1094"/>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1"/>
      <c r="BF44" s="1081"/>
      <c r="BG44" s="1081"/>
      <c r="BH44" s="1081"/>
      <c r="BI44" s="1082"/>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86"/>
      <c r="C45" s="1087"/>
      <c r="D45" s="1087"/>
      <c r="E45" s="1087"/>
      <c r="F45" s="1087"/>
      <c r="G45" s="1087"/>
      <c r="H45" s="1087"/>
      <c r="I45" s="1087"/>
      <c r="J45" s="1087"/>
      <c r="K45" s="1087"/>
      <c r="L45" s="1087"/>
      <c r="M45" s="1087"/>
      <c r="N45" s="1087"/>
      <c r="O45" s="1087"/>
      <c r="P45" s="1088"/>
      <c r="Q45" s="1098"/>
      <c r="R45" s="1099"/>
      <c r="S45" s="1099"/>
      <c r="T45" s="1099"/>
      <c r="U45" s="1099"/>
      <c r="V45" s="1099"/>
      <c r="W45" s="1099"/>
      <c r="X45" s="1099"/>
      <c r="Y45" s="1099"/>
      <c r="Z45" s="1099"/>
      <c r="AA45" s="1099"/>
      <c r="AB45" s="1099"/>
      <c r="AC45" s="1099"/>
      <c r="AD45" s="1099"/>
      <c r="AE45" s="1100"/>
      <c r="AF45" s="1092"/>
      <c r="AG45" s="1093"/>
      <c r="AH45" s="1093"/>
      <c r="AI45" s="1093"/>
      <c r="AJ45" s="1094"/>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1"/>
      <c r="BF45" s="1081"/>
      <c r="BG45" s="1081"/>
      <c r="BH45" s="1081"/>
      <c r="BI45" s="1082"/>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86"/>
      <c r="C46" s="1087"/>
      <c r="D46" s="1087"/>
      <c r="E46" s="1087"/>
      <c r="F46" s="1087"/>
      <c r="G46" s="1087"/>
      <c r="H46" s="1087"/>
      <c r="I46" s="1087"/>
      <c r="J46" s="1087"/>
      <c r="K46" s="1087"/>
      <c r="L46" s="1087"/>
      <c r="M46" s="1087"/>
      <c r="N46" s="1087"/>
      <c r="O46" s="1087"/>
      <c r="P46" s="1088"/>
      <c r="Q46" s="1098"/>
      <c r="R46" s="1099"/>
      <c r="S46" s="1099"/>
      <c r="T46" s="1099"/>
      <c r="U46" s="1099"/>
      <c r="V46" s="1099"/>
      <c r="W46" s="1099"/>
      <c r="X46" s="1099"/>
      <c r="Y46" s="1099"/>
      <c r="Z46" s="1099"/>
      <c r="AA46" s="1099"/>
      <c r="AB46" s="1099"/>
      <c r="AC46" s="1099"/>
      <c r="AD46" s="1099"/>
      <c r="AE46" s="1100"/>
      <c r="AF46" s="1092"/>
      <c r="AG46" s="1093"/>
      <c r="AH46" s="1093"/>
      <c r="AI46" s="1093"/>
      <c r="AJ46" s="1094"/>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1"/>
      <c r="BF46" s="1081"/>
      <c r="BG46" s="1081"/>
      <c r="BH46" s="1081"/>
      <c r="BI46" s="1082"/>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86"/>
      <c r="C47" s="1087"/>
      <c r="D47" s="1087"/>
      <c r="E47" s="1087"/>
      <c r="F47" s="1087"/>
      <c r="G47" s="1087"/>
      <c r="H47" s="1087"/>
      <c r="I47" s="1087"/>
      <c r="J47" s="1087"/>
      <c r="K47" s="1087"/>
      <c r="L47" s="1087"/>
      <c r="M47" s="1087"/>
      <c r="N47" s="1087"/>
      <c r="O47" s="1087"/>
      <c r="P47" s="1088"/>
      <c r="Q47" s="1098"/>
      <c r="R47" s="1099"/>
      <c r="S47" s="1099"/>
      <c r="T47" s="1099"/>
      <c r="U47" s="1099"/>
      <c r="V47" s="1099"/>
      <c r="W47" s="1099"/>
      <c r="X47" s="1099"/>
      <c r="Y47" s="1099"/>
      <c r="Z47" s="1099"/>
      <c r="AA47" s="1099"/>
      <c r="AB47" s="1099"/>
      <c r="AC47" s="1099"/>
      <c r="AD47" s="1099"/>
      <c r="AE47" s="1100"/>
      <c r="AF47" s="1092"/>
      <c r="AG47" s="1093"/>
      <c r="AH47" s="1093"/>
      <c r="AI47" s="1093"/>
      <c r="AJ47" s="1094"/>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1"/>
      <c r="BF47" s="1081"/>
      <c r="BG47" s="1081"/>
      <c r="BH47" s="1081"/>
      <c r="BI47" s="1082"/>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86"/>
      <c r="C48" s="1087"/>
      <c r="D48" s="1087"/>
      <c r="E48" s="1087"/>
      <c r="F48" s="1087"/>
      <c r="G48" s="1087"/>
      <c r="H48" s="1087"/>
      <c r="I48" s="1087"/>
      <c r="J48" s="1087"/>
      <c r="K48" s="1087"/>
      <c r="L48" s="1087"/>
      <c r="M48" s="1087"/>
      <c r="N48" s="1087"/>
      <c r="O48" s="1087"/>
      <c r="P48" s="1088"/>
      <c r="Q48" s="1098"/>
      <c r="R48" s="1099"/>
      <c r="S48" s="1099"/>
      <c r="T48" s="1099"/>
      <c r="U48" s="1099"/>
      <c r="V48" s="1099"/>
      <c r="W48" s="1099"/>
      <c r="X48" s="1099"/>
      <c r="Y48" s="1099"/>
      <c r="Z48" s="1099"/>
      <c r="AA48" s="1099"/>
      <c r="AB48" s="1099"/>
      <c r="AC48" s="1099"/>
      <c r="AD48" s="1099"/>
      <c r="AE48" s="1100"/>
      <c r="AF48" s="1092"/>
      <c r="AG48" s="1093"/>
      <c r="AH48" s="1093"/>
      <c r="AI48" s="1093"/>
      <c r="AJ48" s="1094"/>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1"/>
      <c r="BF48" s="1081"/>
      <c r="BG48" s="1081"/>
      <c r="BH48" s="1081"/>
      <c r="BI48" s="1082"/>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86"/>
      <c r="C49" s="1087"/>
      <c r="D49" s="1087"/>
      <c r="E49" s="1087"/>
      <c r="F49" s="1087"/>
      <c r="G49" s="1087"/>
      <c r="H49" s="1087"/>
      <c r="I49" s="1087"/>
      <c r="J49" s="1087"/>
      <c r="K49" s="1087"/>
      <c r="L49" s="1087"/>
      <c r="M49" s="1087"/>
      <c r="N49" s="1087"/>
      <c r="O49" s="1087"/>
      <c r="P49" s="1088"/>
      <c r="Q49" s="1098"/>
      <c r="R49" s="1099"/>
      <c r="S49" s="1099"/>
      <c r="T49" s="1099"/>
      <c r="U49" s="1099"/>
      <c r="V49" s="1099"/>
      <c r="W49" s="1099"/>
      <c r="X49" s="1099"/>
      <c r="Y49" s="1099"/>
      <c r="Z49" s="1099"/>
      <c r="AA49" s="1099"/>
      <c r="AB49" s="1099"/>
      <c r="AC49" s="1099"/>
      <c r="AD49" s="1099"/>
      <c r="AE49" s="1100"/>
      <c r="AF49" s="1092"/>
      <c r="AG49" s="1093"/>
      <c r="AH49" s="1093"/>
      <c r="AI49" s="1093"/>
      <c r="AJ49" s="1094"/>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1"/>
      <c r="BF49" s="1081"/>
      <c r="BG49" s="1081"/>
      <c r="BH49" s="1081"/>
      <c r="BI49" s="1082"/>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86"/>
      <c r="C50" s="1087"/>
      <c r="D50" s="1087"/>
      <c r="E50" s="1087"/>
      <c r="F50" s="1087"/>
      <c r="G50" s="1087"/>
      <c r="H50" s="1087"/>
      <c r="I50" s="1087"/>
      <c r="J50" s="1087"/>
      <c r="K50" s="1087"/>
      <c r="L50" s="1087"/>
      <c r="M50" s="1087"/>
      <c r="N50" s="1087"/>
      <c r="O50" s="1087"/>
      <c r="P50" s="1088"/>
      <c r="Q50" s="1089"/>
      <c r="R50" s="1090"/>
      <c r="S50" s="1090"/>
      <c r="T50" s="1090"/>
      <c r="U50" s="1090"/>
      <c r="V50" s="1090"/>
      <c r="W50" s="1090"/>
      <c r="X50" s="1090"/>
      <c r="Y50" s="1090"/>
      <c r="Z50" s="1090"/>
      <c r="AA50" s="1090"/>
      <c r="AB50" s="1090"/>
      <c r="AC50" s="1090"/>
      <c r="AD50" s="1090"/>
      <c r="AE50" s="1091"/>
      <c r="AF50" s="1092"/>
      <c r="AG50" s="1093"/>
      <c r="AH50" s="1093"/>
      <c r="AI50" s="1093"/>
      <c r="AJ50" s="1094"/>
      <c r="AK50" s="1095"/>
      <c r="AL50" s="1090"/>
      <c r="AM50" s="1090"/>
      <c r="AN50" s="1090"/>
      <c r="AO50" s="1090"/>
      <c r="AP50" s="1090"/>
      <c r="AQ50" s="1090"/>
      <c r="AR50" s="1090"/>
      <c r="AS50" s="1090"/>
      <c r="AT50" s="1090"/>
      <c r="AU50" s="1090"/>
      <c r="AV50" s="1090"/>
      <c r="AW50" s="1090"/>
      <c r="AX50" s="1090"/>
      <c r="AY50" s="1090"/>
      <c r="AZ50" s="1096"/>
      <c r="BA50" s="1096"/>
      <c r="BB50" s="1096"/>
      <c r="BC50" s="1096"/>
      <c r="BD50" s="1096"/>
      <c r="BE50" s="1081"/>
      <c r="BF50" s="1081"/>
      <c r="BG50" s="1081"/>
      <c r="BH50" s="1081"/>
      <c r="BI50" s="1082"/>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86"/>
      <c r="C51" s="1087"/>
      <c r="D51" s="1087"/>
      <c r="E51" s="1087"/>
      <c r="F51" s="1087"/>
      <c r="G51" s="1087"/>
      <c r="H51" s="1087"/>
      <c r="I51" s="1087"/>
      <c r="J51" s="1087"/>
      <c r="K51" s="1087"/>
      <c r="L51" s="1087"/>
      <c r="M51" s="1087"/>
      <c r="N51" s="1087"/>
      <c r="O51" s="1087"/>
      <c r="P51" s="1088"/>
      <c r="Q51" s="1089"/>
      <c r="R51" s="1090"/>
      <c r="S51" s="1090"/>
      <c r="T51" s="1090"/>
      <c r="U51" s="1090"/>
      <c r="V51" s="1090"/>
      <c r="W51" s="1090"/>
      <c r="X51" s="1090"/>
      <c r="Y51" s="1090"/>
      <c r="Z51" s="1090"/>
      <c r="AA51" s="1090"/>
      <c r="AB51" s="1090"/>
      <c r="AC51" s="1090"/>
      <c r="AD51" s="1090"/>
      <c r="AE51" s="1091"/>
      <c r="AF51" s="1092"/>
      <c r="AG51" s="1093"/>
      <c r="AH51" s="1093"/>
      <c r="AI51" s="1093"/>
      <c r="AJ51" s="1094"/>
      <c r="AK51" s="1095"/>
      <c r="AL51" s="1090"/>
      <c r="AM51" s="1090"/>
      <c r="AN51" s="1090"/>
      <c r="AO51" s="1090"/>
      <c r="AP51" s="1090"/>
      <c r="AQ51" s="1090"/>
      <c r="AR51" s="1090"/>
      <c r="AS51" s="1090"/>
      <c r="AT51" s="1090"/>
      <c r="AU51" s="1090"/>
      <c r="AV51" s="1090"/>
      <c r="AW51" s="1090"/>
      <c r="AX51" s="1090"/>
      <c r="AY51" s="1090"/>
      <c r="AZ51" s="1096"/>
      <c r="BA51" s="1096"/>
      <c r="BB51" s="1096"/>
      <c r="BC51" s="1096"/>
      <c r="BD51" s="1096"/>
      <c r="BE51" s="1081"/>
      <c r="BF51" s="1081"/>
      <c r="BG51" s="1081"/>
      <c r="BH51" s="1081"/>
      <c r="BI51" s="1082"/>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86"/>
      <c r="C52" s="1087"/>
      <c r="D52" s="1087"/>
      <c r="E52" s="1087"/>
      <c r="F52" s="1087"/>
      <c r="G52" s="1087"/>
      <c r="H52" s="1087"/>
      <c r="I52" s="1087"/>
      <c r="J52" s="1087"/>
      <c r="K52" s="1087"/>
      <c r="L52" s="1087"/>
      <c r="M52" s="1087"/>
      <c r="N52" s="1087"/>
      <c r="O52" s="1087"/>
      <c r="P52" s="1088"/>
      <c r="Q52" s="1089"/>
      <c r="R52" s="1090"/>
      <c r="S52" s="1090"/>
      <c r="T52" s="1090"/>
      <c r="U52" s="1090"/>
      <c r="V52" s="1090"/>
      <c r="W52" s="1090"/>
      <c r="X52" s="1090"/>
      <c r="Y52" s="1090"/>
      <c r="Z52" s="1090"/>
      <c r="AA52" s="1090"/>
      <c r="AB52" s="1090"/>
      <c r="AC52" s="1090"/>
      <c r="AD52" s="1090"/>
      <c r="AE52" s="1091"/>
      <c r="AF52" s="1092"/>
      <c r="AG52" s="1093"/>
      <c r="AH52" s="1093"/>
      <c r="AI52" s="1093"/>
      <c r="AJ52" s="1094"/>
      <c r="AK52" s="1095"/>
      <c r="AL52" s="1090"/>
      <c r="AM52" s="1090"/>
      <c r="AN52" s="1090"/>
      <c r="AO52" s="1090"/>
      <c r="AP52" s="1090"/>
      <c r="AQ52" s="1090"/>
      <c r="AR52" s="1090"/>
      <c r="AS52" s="1090"/>
      <c r="AT52" s="1090"/>
      <c r="AU52" s="1090"/>
      <c r="AV52" s="1090"/>
      <c r="AW52" s="1090"/>
      <c r="AX52" s="1090"/>
      <c r="AY52" s="1090"/>
      <c r="AZ52" s="1096"/>
      <c r="BA52" s="1096"/>
      <c r="BB52" s="1096"/>
      <c r="BC52" s="1096"/>
      <c r="BD52" s="1096"/>
      <c r="BE52" s="1081"/>
      <c r="BF52" s="1081"/>
      <c r="BG52" s="1081"/>
      <c r="BH52" s="1081"/>
      <c r="BI52" s="1082"/>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86"/>
      <c r="C53" s="1087"/>
      <c r="D53" s="1087"/>
      <c r="E53" s="1087"/>
      <c r="F53" s="1087"/>
      <c r="G53" s="1087"/>
      <c r="H53" s="1087"/>
      <c r="I53" s="1087"/>
      <c r="J53" s="1087"/>
      <c r="K53" s="1087"/>
      <c r="L53" s="1087"/>
      <c r="M53" s="1087"/>
      <c r="N53" s="1087"/>
      <c r="O53" s="1087"/>
      <c r="P53" s="1088"/>
      <c r="Q53" s="1089"/>
      <c r="R53" s="1090"/>
      <c r="S53" s="1090"/>
      <c r="T53" s="1090"/>
      <c r="U53" s="1090"/>
      <c r="V53" s="1090"/>
      <c r="W53" s="1090"/>
      <c r="X53" s="1090"/>
      <c r="Y53" s="1090"/>
      <c r="Z53" s="1090"/>
      <c r="AA53" s="1090"/>
      <c r="AB53" s="1090"/>
      <c r="AC53" s="1090"/>
      <c r="AD53" s="1090"/>
      <c r="AE53" s="1091"/>
      <c r="AF53" s="1092"/>
      <c r="AG53" s="1093"/>
      <c r="AH53" s="1093"/>
      <c r="AI53" s="1093"/>
      <c r="AJ53" s="1094"/>
      <c r="AK53" s="1095"/>
      <c r="AL53" s="1090"/>
      <c r="AM53" s="1090"/>
      <c r="AN53" s="1090"/>
      <c r="AO53" s="1090"/>
      <c r="AP53" s="1090"/>
      <c r="AQ53" s="1090"/>
      <c r="AR53" s="1090"/>
      <c r="AS53" s="1090"/>
      <c r="AT53" s="1090"/>
      <c r="AU53" s="1090"/>
      <c r="AV53" s="1090"/>
      <c r="AW53" s="1090"/>
      <c r="AX53" s="1090"/>
      <c r="AY53" s="1090"/>
      <c r="AZ53" s="1096"/>
      <c r="BA53" s="1096"/>
      <c r="BB53" s="1096"/>
      <c r="BC53" s="1096"/>
      <c r="BD53" s="1096"/>
      <c r="BE53" s="1081"/>
      <c r="BF53" s="1081"/>
      <c r="BG53" s="1081"/>
      <c r="BH53" s="1081"/>
      <c r="BI53" s="1082"/>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86"/>
      <c r="C54" s="1087"/>
      <c r="D54" s="1087"/>
      <c r="E54" s="1087"/>
      <c r="F54" s="1087"/>
      <c r="G54" s="1087"/>
      <c r="H54" s="1087"/>
      <c r="I54" s="1087"/>
      <c r="J54" s="1087"/>
      <c r="K54" s="1087"/>
      <c r="L54" s="1087"/>
      <c r="M54" s="1087"/>
      <c r="N54" s="1087"/>
      <c r="O54" s="1087"/>
      <c r="P54" s="1088"/>
      <c r="Q54" s="1089"/>
      <c r="R54" s="1090"/>
      <c r="S54" s="1090"/>
      <c r="T54" s="1090"/>
      <c r="U54" s="1090"/>
      <c r="V54" s="1090"/>
      <c r="W54" s="1090"/>
      <c r="X54" s="1090"/>
      <c r="Y54" s="1090"/>
      <c r="Z54" s="1090"/>
      <c r="AA54" s="1090"/>
      <c r="AB54" s="1090"/>
      <c r="AC54" s="1090"/>
      <c r="AD54" s="1090"/>
      <c r="AE54" s="1091"/>
      <c r="AF54" s="1092"/>
      <c r="AG54" s="1093"/>
      <c r="AH54" s="1093"/>
      <c r="AI54" s="1093"/>
      <c r="AJ54" s="1094"/>
      <c r="AK54" s="1095"/>
      <c r="AL54" s="1090"/>
      <c r="AM54" s="1090"/>
      <c r="AN54" s="1090"/>
      <c r="AO54" s="1090"/>
      <c r="AP54" s="1090"/>
      <c r="AQ54" s="1090"/>
      <c r="AR54" s="1090"/>
      <c r="AS54" s="1090"/>
      <c r="AT54" s="1090"/>
      <c r="AU54" s="1090"/>
      <c r="AV54" s="1090"/>
      <c r="AW54" s="1090"/>
      <c r="AX54" s="1090"/>
      <c r="AY54" s="1090"/>
      <c r="AZ54" s="1096"/>
      <c r="BA54" s="1096"/>
      <c r="BB54" s="1096"/>
      <c r="BC54" s="1096"/>
      <c r="BD54" s="1096"/>
      <c r="BE54" s="1081"/>
      <c r="BF54" s="1081"/>
      <c r="BG54" s="1081"/>
      <c r="BH54" s="1081"/>
      <c r="BI54" s="1082"/>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86"/>
      <c r="C55" s="1087"/>
      <c r="D55" s="1087"/>
      <c r="E55" s="1087"/>
      <c r="F55" s="1087"/>
      <c r="G55" s="1087"/>
      <c r="H55" s="1087"/>
      <c r="I55" s="1087"/>
      <c r="J55" s="1087"/>
      <c r="K55" s="1087"/>
      <c r="L55" s="1087"/>
      <c r="M55" s="1087"/>
      <c r="N55" s="1087"/>
      <c r="O55" s="1087"/>
      <c r="P55" s="1088"/>
      <c r="Q55" s="1089"/>
      <c r="R55" s="1090"/>
      <c r="S55" s="1090"/>
      <c r="T55" s="1090"/>
      <c r="U55" s="1090"/>
      <c r="V55" s="1090"/>
      <c r="W55" s="1090"/>
      <c r="X55" s="1090"/>
      <c r="Y55" s="1090"/>
      <c r="Z55" s="1090"/>
      <c r="AA55" s="1090"/>
      <c r="AB55" s="1090"/>
      <c r="AC55" s="1090"/>
      <c r="AD55" s="1090"/>
      <c r="AE55" s="1091"/>
      <c r="AF55" s="1092"/>
      <c r="AG55" s="1093"/>
      <c r="AH55" s="1093"/>
      <c r="AI55" s="1093"/>
      <c r="AJ55" s="1094"/>
      <c r="AK55" s="1095"/>
      <c r="AL55" s="1090"/>
      <c r="AM55" s="1090"/>
      <c r="AN55" s="1090"/>
      <c r="AO55" s="1090"/>
      <c r="AP55" s="1090"/>
      <c r="AQ55" s="1090"/>
      <c r="AR55" s="1090"/>
      <c r="AS55" s="1090"/>
      <c r="AT55" s="1090"/>
      <c r="AU55" s="1090"/>
      <c r="AV55" s="1090"/>
      <c r="AW55" s="1090"/>
      <c r="AX55" s="1090"/>
      <c r="AY55" s="1090"/>
      <c r="AZ55" s="1096"/>
      <c r="BA55" s="1096"/>
      <c r="BB55" s="1096"/>
      <c r="BC55" s="1096"/>
      <c r="BD55" s="1096"/>
      <c r="BE55" s="1081"/>
      <c r="BF55" s="1081"/>
      <c r="BG55" s="1081"/>
      <c r="BH55" s="1081"/>
      <c r="BI55" s="1082"/>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86"/>
      <c r="C56" s="1087"/>
      <c r="D56" s="1087"/>
      <c r="E56" s="1087"/>
      <c r="F56" s="1087"/>
      <c r="G56" s="1087"/>
      <c r="H56" s="1087"/>
      <c r="I56" s="1087"/>
      <c r="J56" s="1087"/>
      <c r="K56" s="1087"/>
      <c r="L56" s="1087"/>
      <c r="M56" s="1087"/>
      <c r="N56" s="1087"/>
      <c r="O56" s="1087"/>
      <c r="P56" s="1088"/>
      <c r="Q56" s="1089"/>
      <c r="R56" s="1090"/>
      <c r="S56" s="1090"/>
      <c r="T56" s="1090"/>
      <c r="U56" s="1090"/>
      <c r="V56" s="1090"/>
      <c r="W56" s="1090"/>
      <c r="X56" s="1090"/>
      <c r="Y56" s="1090"/>
      <c r="Z56" s="1090"/>
      <c r="AA56" s="1090"/>
      <c r="AB56" s="1090"/>
      <c r="AC56" s="1090"/>
      <c r="AD56" s="1090"/>
      <c r="AE56" s="1091"/>
      <c r="AF56" s="1092"/>
      <c r="AG56" s="1093"/>
      <c r="AH56" s="1093"/>
      <c r="AI56" s="1093"/>
      <c r="AJ56" s="1094"/>
      <c r="AK56" s="1095"/>
      <c r="AL56" s="1090"/>
      <c r="AM56" s="1090"/>
      <c r="AN56" s="1090"/>
      <c r="AO56" s="1090"/>
      <c r="AP56" s="1090"/>
      <c r="AQ56" s="1090"/>
      <c r="AR56" s="1090"/>
      <c r="AS56" s="1090"/>
      <c r="AT56" s="1090"/>
      <c r="AU56" s="1090"/>
      <c r="AV56" s="1090"/>
      <c r="AW56" s="1090"/>
      <c r="AX56" s="1090"/>
      <c r="AY56" s="1090"/>
      <c r="AZ56" s="1096"/>
      <c r="BA56" s="1096"/>
      <c r="BB56" s="1096"/>
      <c r="BC56" s="1096"/>
      <c r="BD56" s="1096"/>
      <c r="BE56" s="1081"/>
      <c r="BF56" s="1081"/>
      <c r="BG56" s="1081"/>
      <c r="BH56" s="1081"/>
      <c r="BI56" s="1082"/>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86"/>
      <c r="C57" s="1087"/>
      <c r="D57" s="1087"/>
      <c r="E57" s="1087"/>
      <c r="F57" s="1087"/>
      <c r="G57" s="1087"/>
      <c r="H57" s="1087"/>
      <c r="I57" s="1087"/>
      <c r="J57" s="1087"/>
      <c r="K57" s="1087"/>
      <c r="L57" s="1087"/>
      <c r="M57" s="1087"/>
      <c r="N57" s="1087"/>
      <c r="O57" s="1087"/>
      <c r="P57" s="1088"/>
      <c r="Q57" s="1089"/>
      <c r="R57" s="1090"/>
      <c r="S57" s="1090"/>
      <c r="T57" s="1090"/>
      <c r="U57" s="1090"/>
      <c r="V57" s="1090"/>
      <c r="W57" s="1090"/>
      <c r="X57" s="1090"/>
      <c r="Y57" s="1090"/>
      <c r="Z57" s="1090"/>
      <c r="AA57" s="1090"/>
      <c r="AB57" s="1090"/>
      <c r="AC57" s="1090"/>
      <c r="AD57" s="1090"/>
      <c r="AE57" s="1091"/>
      <c r="AF57" s="1092"/>
      <c r="AG57" s="1093"/>
      <c r="AH57" s="1093"/>
      <c r="AI57" s="1093"/>
      <c r="AJ57" s="1094"/>
      <c r="AK57" s="1095"/>
      <c r="AL57" s="1090"/>
      <c r="AM57" s="1090"/>
      <c r="AN57" s="1090"/>
      <c r="AO57" s="1090"/>
      <c r="AP57" s="1090"/>
      <c r="AQ57" s="1090"/>
      <c r="AR57" s="1090"/>
      <c r="AS57" s="1090"/>
      <c r="AT57" s="1090"/>
      <c r="AU57" s="1090"/>
      <c r="AV57" s="1090"/>
      <c r="AW57" s="1090"/>
      <c r="AX57" s="1090"/>
      <c r="AY57" s="1090"/>
      <c r="AZ57" s="1096"/>
      <c r="BA57" s="1096"/>
      <c r="BB57" s="1096"/>
      <c r="BC57" s="1096"/>
      <c r="BD57" s="1096"/>
      <c r="BE57" s="1081"/>
      <c r="BF57" s="1081"/>
      <c r="BG57" s="1081"/>
      <c r="BH57" s="1081"/>
      <c r="BI57" s="1082"/>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86"/>
      <c r="C58" s="1087"/>
      <c r="D58" s="1087"/>
      <c r="E58" s="1087"/>
      <c r="F58" s="1087"/>
      <c r="G58" s="1087"/>
      <c r="H58" s="1087"/>
      <c r="I58" s="1087"/>
      <c r="J58" s="1087"/>
      <c r="K58" s="1087"/>
      <c r="L58" s="1087"/>
      <c r="M58" s="1087"/>
      <c r="N58" s="1087"/>
      <c r="O58" s="1087"/>
      <c r="P58" s="1088"/>
      <c r="Q58" s="1089"/>
      <c r="R58" s="1090"/>
      <c r="S58" s="1090"/>
      <c r="T58" s="1090"/>
      <c r="U58" s="1090"/>
      <c r="V58" s="1090"/>
      <c r="W58" s="1090"/>
      <c r="X58" s="1090"/>
      <c r="Y58" s="1090"/>
      <c r="Z58" s="1090"/>
      <c r="AA58" s="1090"/>
      <c r="AB58" s="1090"/>
      <c r="AC58" s="1090"/>
      <c r="AD58" s="1090"/>
      <c r="AE58" s="1091"/>
      <c r="AF58" s="1092"/>
      <c r="AG58" s="1093"/>
      <c r="AH58" s="1093"/>
      <c r="AI58" s="1093"/>
      <c r="AJ58" s="1094"/>
      <c r="AK58" s="1095"/>
      <c r="AL58" s="1090"/>
      <c r="AM58" s="1090"/>
      <c r="AN58" s="1090"/>
      <c r="AO58" s="1090"/>
      <c r="AP58" s="1090"/>
      <c r="AQ58" s="1090"/>
      <c r="AR58" s="1090"/>
      <c r="AS58" s="1090"/>
      <c r="AT58" s="1090"/>
      <c r="AU58" s="1090"/>
      <c r="AV58" s="1090"/>
      <c r="AW58" s="1090"/>
      <c r="AX58" s="1090"/>
      <c r="AY58" s="1090"/>
      <c r="AZ58" s="1096"/>
      <c r="BA58" s="1096"/>
      <c r="BB58" s="1096"/>
      <c r="BC58" s="1096"/>
      <c r="BD58" s="1096"/>
      <c r="BE58" s="1081"/>
      <c r="BF58" s="1081"/>
      <c r="BG58" s="1081"/>
      <c r="BH58" s="1081"/>
      <c r="BI58" s="1082"/>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86"/>
      <c r="C59" s="1087"/>
      <c r="D59" s="1087"/>
      <c r="E59" s="1087"/>
      <c r="F59" s="1087"/>
      <c r="G59" s="1087"/>
      <c r="H59" s="1087"/>
      <c r="I59" s="1087"/>
      <c r="J59" s="1087"/>
      <c r="K59" s="1087"/>
      <c r="L59" s="1087"/>
      <c r="M59" s="1087"/>
      <c r="N59" s="1087"/>
      <c r="O59" s="1087"/>
      <c r="P59" s="1088"/>
      <c r="Q59" s="1089"/>
      <c r="R59" s="1090"/>
      <c r="S59" s="1090"/>
      <c r="T59" s="1090"/>
      <c r="U59" s="1090"/>
      <c r="V59" s="1090"/>
      <c r="W59" s="1090"/>
      <c r="X59" s="1090"/>
      <c r="Y59" s="1090"/>
      <c r="Z59" s="1090"/>
      <c r="AA59" s="1090"/>
      <c r="AB59" s="1090"/>
      <c r="AC59" s="1090"/>
      <c r="AD59" s="1090"/>
      <c r="AE59" s="1091"/>
      <c r="AF59" s="1092"/>
      <c r="AG59" s="1093"/>
      <c r="AH59" s="1093"/>
      <c r="AI59" s="1093"/>
      <c r="AJ59" s="1094"/>
      <c r="AK59" s="1095"/>
      <c r="AL59" s="1090"/>
      <c r="AM59" s="1090"/>
      <c r="AN59" s="1090"/>
      <c r="AO59" s="1090"/>
      <c r="AP59" s="1090"/>
      <c r="AQ59" s="1090"/>
      <c r="AR59" s="1090"/>
      <c r="AS59" s="1090"/>
      <c r="AT59" s="1090"/>
      <c r="AU59" s="1090"/>
      <c r="AV59" s="1090"/>
      <c r="AW59" s="1090"/>
      <c r="AX59" s="1090"/>
      <c r="AY59" s="1090"/>
      <c r="AZ59" s="1096"/>
      <c r="BA59" s="1096"/>
      <c r="BB59" s="1096"/>
      <c r="BC59" s="1096"/>
      <c r="BD59" s="1096"/>
      <c r="BE59" s="1081"/>
      <c r="BF59" s="1081"/>
      <c r="BG59" s="1081"/>
      <c r="BH59" s="1081"/>
      <c r="BI59" s="1082"/>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86"/>
      <c r="C60" s="1087"/>
      <c r="D60" s="1087"/>
      <c r="E60" s="1087"/>
      <c r="F60" s="1087"/>
      <c r="G60" s="1087"/>
      <c r="H60" s="1087"/>
      <c r="I60" s="1087"/>
      <c r="J60" s="1087"/>
      <c r="K60" s="1087"/>
      <c r="L60" s="1087"/>
      <c r="M60" s="1087"/>
      <c r="N60" s="1087"/>
      <c r="O60" s="1087"/>
      <c r="P60" s="1088"/>
      <c r="Q60" s="1089"/>
      <c r="R60" s="1090"/>
      <c r="S60" s="1090"/>
      <c r="T60" s="1090"/>
      <c r="U60" s="1090"/>
      <c r="V60" s="1090"/>
      <c r="W60" s="1090"/>
      <c r="X60" s="1090"/>
      <c r="Y60" s="1090"/>
      <c r="Z60" s="1090"/>
      <c r="AA60" s="1090"/>
      <c r="AB60" s="1090"/>
      <c r="AC60" s="1090"/>
      <c r="AD60" s="1090"/>
      <c r="AE60" s="1091"/>
      <c r="AF60" s="1092"/>
      <c r="AG60" s="1093"/>
      <c r="AH60" s="1093"/>
      <c r="AI60" s="1093"/>
      <c r="AJ60" s="1094"/>
      <c r="AK60" s="1095"/>
      <c r="AL60" s="1090"/>
      <c r="AM60" s="1090"/>
      <c r="AN60" s="1090"/>
      <c r="AO60" s="1090"/>
      <c r="AP60" s="1090"/>
      <c r="AQ60" s="1090"/>
      <c r="AR60" s="1090"/>
      <c r="AS60" s="1090"/>
      <c r="AT60" s="1090"/>
      <c r="AU60" s="1090"/>
      <c r="AV60" s="1090"/>
      <c r="AW60" s="1090"/>
      <c r="AX60" s="1090"/>
      <c r="AY60" s="1090"/>
      <c r="AZ60" s="1096"/>
      <c r="BA60" s="1096"/>
      <c r="BB60" s="1096"/>
      <c r="BC60" s="1096"/>
      <c r="BD60" s="1096"/>
      <c r="BE60" s="1081"/>
      <c r="BF60" s="1081"/>
      <c r="BG60" s="1081"/>
      <c r="BH60" s="1081"/>
      <c r="BI60" s="1082"/>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86"/>
      <c r="C61" s="1087"/>
      <c r="D61" s="1087"/>
      <c r="E61" s="1087"/>
      <c r="F61" s="1087"/>
      <c r="G61" s="1087"/>
      <c r="H61" s="1087"/>
      <c r="I61" s="1087"/>
      <c r="J61" s="1087"/>
      <c r="K61" s="1087"/>
      <c r="L61" s="1087"/>
      <c r="M61" s="1087"/>
      <c r="N61" s="1087"/>
      <c r="O61" s="1087"/>
      <c r="P61" s="1088"/>
      <c r="Q61" s="1089"/>
      <c r="R61" s="1090"/>
      <c r="S61" s="1090"/>
      <c r="T61" s="1090"/>
      <c r="U61" s="1090"/>
      <c r="V61" s="1090"/>
      <c r="W61" s="1090"/>
      <c r="X61" s="1090"/>
      <c r="Y61" s="1090"/>
      <c r="Z61" s="1090"/>
      <c r="AA61" s="1090"/>
      <c r="AB61" s="1090"/>
      <c r="AC61" s="1090"/>
      <c r="AD61" s="1090"/>
      <c r="AE61" s="1091"/>
      <c r="AF61" s="1092"/>
      <c r="AG61" s="1093"/>
      <c r="AH61" s="1093"/>
      <c r="AI61" s="1093"/>
      <c r="AJ61" s="1094"/>
      <c r="AK61" s="1095"/>
      <c r="AL61" s="1090"/>
      <c r="AM61" s="1090"/>
      <c r="AN61" s="1090"/>
      <c r="AO61" s="1090"/>
      <c r="AP61" s="1090"/>
      <c r="AQ61" s="1090"/>
      <c r="AR61" s="1090"/>
      <c r="AS61" s="1090"/>
      <c r="AT61" s="1090"/>
      <c r="AU61" s="1090"/>
      <c r="AV61" s="1090"/>
      <c r="AW61" s="1090"/>
      <c r="AX61" s="1090"/>
      <c r="AY61" s="1090"/>
      <c r="AZ61" s="1096"/>
      <c r="BA61" s="1096"/>
      <c r="BB61" s="1096"/>
      <c r="BC61" s="1096"/>
      <c r="BD61" s="1096"/>
      <c r="BE61" s="1081"/>
      <c r="BF61" s="1081"/>
      <c r="BG61" s="1081"/>
      <c r="BH61" s="1081"/>
      <c r="BI61" s="1082"/>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86"/>
      <c r="C62" s="1087"/>
      <c r="D62" s="1087"/>
      <c r="E62" s="1087"/>
      <c r="F62" s="1087"/>
      <c r="G62" s="1087"/>
      <c r="H62" s="1087"/>
      <c r="I62" s="1087"/>
      <c r="J62" s="1087"/>
      <c r="K62" s="1087"/>
      <c r="L62" s="1087"/>
      <c r="M62" s="1087"/>
      <c r="N62" s="1087"/>
      <c r="O62" s="1087"/>
      <c r="P62" s="1088"/>
      <c r="Q62" s="1089"/>
      <c r="R62" s="1090"/>
      <c r="S62" s="1090"/>
      <c r="T62" s="1090"/>
      <c r="U62" s="1090"/>
      <c r="V62" s="1090"/>
      <c r="W62" s="1090"/>
      <c r="X62" s="1090"/>
      <c r="Y62" s="1090"/>
      <c r="Z62" s="1090"/>
      <c r="AA62" s="1090"/>
      <c r="AB62" s="1090"/>
      <c r="AC62" s="1090"/>
      <c r="AD62" s="1090"/>
      <c r="AE62" s="1091"/>
      <c r="AF62" s="1092"/>
      <c r="AG62" s="1093"/>
      <c r="AH62" s="1093"/>
      <c r="AI62" s="1093"/>
      <c r="AJ62" s="1094"/>
      <c r="AK62" s="1095"/>
      <c r="AL62" s="1090"/>
      <c r="AM62" s="1090"/>
      <c r="AN62" s="1090"/>
      <c r="AO62" s="1090"/>
      <c r="AP62" s="1090"/>
      <c r="AQ62" s="1090"/>
      <c r="AR62" s="1090"/>
      <c r="AS62" s="1090"/>
      <c r="AT62" s="1090"/>
      <c r="AU62" s="1090"/>
      <c r="AV62" s="1090"/>
      <c r="AW62" s="1090"/>
      <c r="AX62" s="1090"/>
      <c r="AY62" s="1090"/>
      <c r="AZ62" s="1096"/>
      <c r="BA62" s="1096"/>
      <c r="BB62" s="1096"/>
      <c r="BC62" s="1096"/>
      <c r="BD62" s="1096"/>
      <c r="BE62" s="1081"/>
      <c r="BF62" s="1081"/>
      <c r="BG62" s="1081"/>
      <c r="BH62" s="1081"/>
      <c r="BI62" s="1082"/>
      <c r="BJ62" s="1083" t="s">
        <v>412</v>
      </c>
      <c r="BK62" s="1084"/>
      <c r="BL62" s="1084"/>
      <c r="BM62" s="1084"/>
      <c r="BN62" s="1085"/>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394</v>
      </c>
      <c r="B63" s="999" t="s">
        <v>413</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77"/>
      <c r="AF63" s="1078">
        <v>0</v>
      </c>
      <c r="AG63" s="1014"/>
      <c r="AH63" s="1014"/>
      <c r="AI63" s="1014"/>
      <c r="AJ63" s="1079"/>
      <c r="AK63" s="1080"/>
      <c r="AL63" s="1018"/>
      <c r="AM63" s="1018"/>
      <c r="AN63" s="1018"/>
      <c r="AO63" s="1018"/>
      <c r="AP63" s="1014">
        <v>461</v>
      </c>
      <c r="AQ63" s="1014"/>
      <c r="AR63" s="1014"/>
      <c r="AS63" s="1014"/>
      <c r="AT63" s="1014"/>
      <c r="AU63" s="1014">
        <v>442</v>
      </c>
      <c r="AV63" s="1014"/>
      <c r="AW63" s="1014"/>
      <c r="AX63" s="1014"/>
      <c r="AY63" s="1014"/>
      <c r="AZ63" s="1074"/>
      <c r="BA63" s="1074"/>
      <c r="BB63" s="1074"/>
      <c r="BC63" s="1074"/>
      <c r="BD63" s="1074"/>
      <c r="BE63" s="1015"/>
      <c r="BF63" s="1015"/>
      <c r="BG63" s="1015"/>
      <c r="BH63" s="1015"/>
      <c r="BI63" s="1016"/>
      <c r="BJ63" s="1075" t="s">
        <v>414</v>
      </c>
      <c r="BK63" s="1006"/>
      <c r="BL63" s="1006"/>
      <c r="BM63" s="1006"/>
      <c r="BN63" s="1076"/>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416</v>
      </c>
      <c r="B66" s="1051"/>
      <c r="C66" s="1051"/>
      <c r="D66" s="1051"/>
      <c r="E66" s="1051"/>
      <c r="F66" s="1051"/>
      <c r="G66" s="1051"/>
      <c r="H66" s="1051"/>
      <c r="I66" s="1051"/>
      <c r="J66" s="1051"/>
      <c r="K66" s="1051"/>
      <c r="L66" s="1051"/>
      <c r="M66" s="1051"/>
      <c r="N66" s="1051"/>
      <c r="O66" s="1051"/>
      <c r="P66" s="1052"/>
      <c r="Q66" s="1056" t="s">
        <v>417</v>
      </c>
      <c r="R66" s="1057"/>
      <c r="S66" s="1057"/>
      <c r="T66" s="1057"/>
      <c r="U66" s="1058"/>
      <c r="V66" s="1056" t="s">
        <v>418</v>
      </c>
      <c r="W66" s="1057"/>
      <c r="X66" s="1057"/>
      <c r="Y66" s="1057"/>
      <c r="Z66" s="1058"/>
      <c r="AA66" s="1056" t="s">
        <v>419</v>
      </c>
      <c r="AB66" s="1057"/>
      <c r="AC66" s="1057"/>
      <c r="AD66" s="1057"/>
      <c r="AE66" s="1058"/>
      <c r="AF66" s="1062" t="s">
        <v>420</v>
      </c>
      <c r="AG66" s="1063"/>
      <c r="AH66" s="1063"/>
      <c r="AI66" s="1063"/>
      <c r="AJ66" s="1064"/>
      <c r="AK66" s="1056" t="s">
        <v>421</v>
      </c>
      <c r="AL66" s="1051"/>
      <c r="AM66" s="1051"/>
      <c r="AN66" s="1051"/>
      <c r="AO66" s="1052"/>
      <c r="AP66" s="1056" t="s">
        <v>422</v>
      </c>
      <c r="AQ66" s="1057"/>
      <c r="AR66" s="1057"/>
      <c r="AS66" s="1057"/>
      <c r="AT66" s="1058"/>
      <c r="AU66" s="1056" t="s">
        <v>423</v>
      </c>
      <c r="AV66" s="1057"/>
      <c r="AW66" s="1057"/>
      <c r="AX66" s="1057"/>
      <c r="AY66" s="1058"/>
      <c r="AZ66" s="1056" t="s">
        <v>381</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585</v>
      </c>
      <c r="C68" s="1041"/>
      <c r="D68" s="1041"/>
      <c r="E68" s="1041"/>
      <c r="F68" s="1041"/>
      <c r="G68" s="1041"/>
      <c r="H68" s="1041"/>
      <c r="I68" s="1041"/>
      <c r="J68" s="1041"/>
      <c r="K68" s="1041"/>
      <c r="L68" s="1041"/>
      <c r="M68" s="1041"/>
      <c r="N68" s="1041"/>
      <c r="O68" s="1041"/>
      <c r="P68" s="1042"/>
      <c r="Q68" s="1043">
        <v>157</v>
      </c>
      <c r="R68" s="1037"/>
      <c r="S68" s="1037"/>
      <c r="T68" s="1037"/>
      <c r="U68" s="1037"/>
      <c r="V68" s="1037">
        <v>154</v>
      </c>
      <c r="W68" s="1037"/>
      <c r="X68" s="1037"/>
      <c r="Y68" s="1037"/>
      <c r="Z68" s="1037"/>
      <c r="AA68" s="1037">
        <v>3</v>
      </c>
      <c r="AB68" s="1037"/>
      <c r="AC68" s="1037"/>
      <c r="AD68" s="1037"/>
      <c r="AE68" s="1037"/>
      <c r="AF68" s="1037">
        <v>3</v>
      </c>
      <c r="AG68" s="1037"/>
      <c r="AH68" s="1037"/>
      <c r="AI68" s="1037"/>
      <c r="AJ68" s="1037"/>
      <c r="AK68" s="1037">
        <v>0</v>
      </c>
      <c r="AL68" s="1037"/>
      <c r="AM68" s="1037"/>
      <c r="AN68" s="1037"/>
      <c r="AO68" s="1037"/>
      <c r="AP68" s="1037">
        <v>0</v>
      </c>
      <c r="AQ68" s="1037"/>
      <c r="AR68" s="1037"/>
      <c r="AS68" s="1037"/>
      <c r="AT68" s="1037"/>
      <c r="AU68" s="1037"/>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586</v>
      </c>
      <c r="C69" s="1030"/>
      <c r="D69" s="1030"/>
      <c r="E69" s="1030"/>
      <c r="F69" s="1030"/>
      <c r="G69" s="1030"/>
      <c r="H69" s="1030"/>
      <c r="I69" s="1030"/>
      <c r="J69" s="1030"/>
      <c r="K69" s="1030"/>
      <c r="L69" s="1030"/>
      <c r="M69" s="1030"/>
      <c r="N69" s="1030"/>
      <c r="O69" s="1030"/>
      <c r="P69" s="1031"/>
      <c r="Q69" s="1032">
        <v>185</v>
      </c>
      <c r="R69" s="1026"/>
      <c r="S69" s="1026"/>
      <c r="T69" s="1026"/>
      <c r="U69" s="1026"/>
      <c r="V69" s="1026">
        <v>175</v>
      </c>
      <c r="W69" s="1026"/>
      <c r="X69" s="1026"/>
      <c r="Y69" s="1026"/>
      <c r="Z69" s="1026"/>
      <c r="AA69" s="1026">
        <v>10</v>
      </c>
      <c r="AB69" s="1026"/>
      <c r="AC69" s="1026"/>
      <c r="AD69" s="1026"/>
      <c r="AE69" s="1026"/>
      <c r="AF69" s="1026">
        <v>10</v>
      </c>
      <c r="AG69" s="1026"/>
      <c r="AH69" s="1026"/>
      <c r="AI69" s="1026"/>
      <c r="AJ69" s="1026"/>
      <c r="AK69" s="1026">
        <v>10</v>
      </c>
      <c r="AL69" s="1026"/>
      <c r="AM69" s="1026"/>
      <c r="AN69" s="1026"/>
      <c r="AO69" s="1026"/>
      <c r="AP69" s="1026">
        <v>0</v>
      </c>
      <c r="AQ69" s="1026"/>
      <c r="AR69" s="1026"/>
      <c r="AS69" s="1026"/>
      <c r="AT69" s="1026"/>
      <c r="AU69" s="1026"/>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587</v>
      </c>
      <c r="C70" s="1030"/>
      <c r="D70" s="1030"/>
      <c r="E70" s="1030"/>
      <c r="F70" s="1030"/>
      <c r="G70" s="1030"/>
      <c r="H70" s="1030"/>
      <c r="I70" s="1030"/>
      <c r="J70" s="1030"/>
      <c r="K70" s="1030"/>
      <c r="L70" s="1030"/>
      <c r="M70" s="1030"/>
      <c r="N70" s="1030"/>
      <c r="O70" s="1030"/>
      <c r="P70" s="1031"/>
      <c r="Q70" s="1032">
        <v>1471</v>
      </c>
      <c r="R70" s="1026"/>
      <c r="S70" s="1026"/>
      <c r="T70" s="1026"/>
      <c r="U70" s="1026"/>
      <c r="V70" s="1026">
        <v>1463</v>
      </c>
      <c r="W70" s="1026"/>
      <c r="X70" s="1026"/>
      <c r="Y70" s="1026"/>
      <c r="Z70" s="1026"/>
      <c r="AA70" s="1026">
        <v>8</v>
      </c>
      <c r="AB70" s="1026"/>
      <c r="AC70" s="1026"/>
      <c r="AD70" s="1026"/>
      <c r="AE70" s="1026"/>
      <c r="AF70" s="1026">
        <v>8</v>
      </c>
      <c r="AG70" s="1026"/>
      <c r="AH70" s="1026"/>
      <c r="AI70" s="1026"/>
      <c r="AJ70" s="1026"/>
      <c r="AK70" s="1026">
        <v>0</v>
      </c>
      <c r="AL70" s="1026"/>
      <c r="AM70" s="1026"/>
      <c r="AN70" s="1026"/>
      <c r="AO70" s="1026"/>
      <c r="AP70" s="1026">
        <v>270</v>
      </c>
      <c r="AQ70" s="1026"/>
      <c r="AR70" s="1026"/>
      <c r="AS70" s="1026"/>
      <c r="AT70" s="1026"/>
      <c r="AU70" s="1026"/>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588</v>
      </c>
      <c r="C71" s="1030"/>
      <c r="D71" s="1030"/>
      <c r="E71" s="1030"/>
      <c r="F71" s="1030"/>
      <c r="G71" s="1030"/>
      <c r="H71" s="1030"/>
      <c r="I71" s="1030"/>
      <c r="J71" s="1030"/>
      <c r="K71" s="1030"/>
      <c r="L71" s="1030"/>
      <c r="M71" s="1030"/>
      <c r="N71" s="1030"/>
      <c r="O71" s="1030"/>
      <c r="P71" s="1031"/>
      <c r="Q71" s="1032">
        <v>12</v>
      </c>
      <c r="R71" s="1026"/>
      <c r="S71" s="1026"/>
      <c r="T71" s="1026"/>
      <c r="U71" s="1026"/>
      <c r="V71" s="1026">
        <v>12</v>
      </c>
      <c r="W71" s="1026"/>
      <c r="X71" s="1026"/>
      <c r="Y71" s="1026"/>
      <c r="Z71" s="1026"/>
      <c r="AA71" s="1026">
        <v>0</v>
      </c>
      <c r="AB71" s="1026"/>
      <c r="AC71" s="1026"/>
      <c r="AD71" s="1026"/>
      <c r="AE71" s="1026"/>
      <c r="AF71" s="1026">
        <v>0</v>
      </c>
      <c r="AG71" s="1026"/>
      <c r="AH71" s="1026"/>
      <c r="AI71" s="1026"/>
      <c r="AJ71" s="1026"/>
      <c r="AK71" s="1026">
        <v>0</v>
      </c>
      <c r="AL71" s="1026"/>
      <c r="AM71" s="1026"/>
      <c r="AN71" s="1026"/>
      <c r="AO71" s="1026"/>
      <c r="AP71" s="1026">
        <v>0</v>
      </c>
      <c r="AQ71" s="1026"/>
      <c r="AR71" s="1026"/>
      <c r="AS71" s="1026"/>
      <c r="AT71" s="1026"/>
      <c r="AU71" s="1026"/>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c r="C72" s="1030"/>
      <c r="D72" s="1030"/>
      <c r="E72" s="1030"/>
      <c r="F72" s="1030"/>
      <c r="G72" s="1030"/>
      <c r="H72" s="1030"/>
      <c r="I72" s="1030"/>
      <c r="J72" s="1030"/>
      <c r="K72" s="1030"/>
      <c r="L72" s="1030"/>
      <c r="M72" s="1030"/>
      <c r="N72" s="1030"/>
      <c r="O72" s="1030"/>
      <c r="P72" s="1031"/>
      <c r="Q72" s="1032"/>
      <c r="R72" s="1026"/>
      <c r="S72" s="1026"/>
      <c r="T72" s="1026"/>
      <c r="U72" s="1026"/>
      <c r="V72" s="1026"/>
      <c r="W72" s="1026"/>
      <c r="X72" s="1026"/>
      <c r="Y72" s="1026"/>
      <c r="Z72" s="1026"/>
      <c r="AA72" s="1026"/>
      <c r="AB72" s="1026"/>
      <c r="AC72" s="1026"/>
      <c r="AD72" s="1026"/>
      <c r="AE72" s="1026"/>
      <c r="AF72" s="1026"/>
      <c r="AG72" s="1026"/>
      <c r="AH72" s="1026"/>
      <c r="AI72" s="1026"/>
      <c r="AJ72" s="1026"/>
      <c r="AK72" s="1026"/>
      <c r="AL72" s="1026"/>
      <c r="AM72" s="1026"/>
      <c r="AN72" s="1026"/>
      <c r="AO72" s="1026"/>
      <c r="AP72" s="1026"/>
      <c r="AQ72" s="1026"/>
      <c r="AR72" s="1026"/>
      <c r="AS72" s="1026"/>
      <c r="AT72" s="1026"/>
      <c r="AU72" s="1026"/>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c r="C73" s="1030"/>
      <c r="D73" s="1030"/>
      <c r="E73" s="1030"/>
      <c r="F73" s="1030"/>
      <c r="G73" s="1030"/>
      <c r="H73" s="1030"/>
      <c r="I73" s="1030"/>
      <c r="J73" s="1030"/>
      <c r="K73" s="1030"/>
      <c r="L73" s="1030"/>
      <c r="M73" s="1030"/>
      <c r="N73" s="1030"/>
      <c r="O73" s="1030"/>
      <c r="P73" s="1031"/>
      <c r="Q73" s="1032"/>
      <c r="R73" s="1026"/>
      <c r="S73" s="1026"/>
      <c r="T73" s="1026"/>
      <c r="U73" s="1026"/>
      <c r="V73" s="1026"/>
      <c r="W73" s="1026"/>
      <c r="X73" s="1026"/>
      <c r="Y73" s="1026"/>
      <c r="Z73" s="1026"/>
      <c r="AA73" s="1026"/>
      <c r="AB73" s="1026"/>
      <c r="AC73" s="1026"/>
      <c r="AD73" s="1026"/>
      <c r="AE73" s="1026"/>
      <c r="AF73" s="1026"/>
      <c r="AG73" s="1026"/>
      <c r="AH73" s="1026"/>
      <c r="AI73" s="1026"/>
      <c r="AJ73" s="1026"/>
      <c r="AK73" s="1026"/>
      <c r="AL73" s="1026"/>
      <c r="AM73" s="1026"/>
      <c r="AN73" s="1026"/>
      <c r="AO73" s="1026"/>
      <c r="AP73" s="1026"/>
      <c r="AQ73" s="1026"/>
      <c r="AR73" s="1026"/>
      <c r="AS73" s="1026"/>
      <c r="AT73" s="1026"/>
      <c r="AU73" s="1026"/>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c r="C74" s="1030"/>
      <c r="D74" s="1030"/>
      <c r="E74" s="1030"/>
      <c r="F74" s="1030"/>
      <c r="G74" s="1030"/>
      <c r="H74" s="1030"/>
      <c r="I74" s="1030"/>
      <c r="J74" s="1030"/>
      <c r="K74" s="1030"/>
      <c r="L74" s="1030"/>
      <c r="M74" s="1030"/>
      <c r="N74" s="1030"/>
      <c r="O74" s="1030"/>
      <c r="P74" s="1031"/>
      <c r="Q74" s="1032"/>
      <c r="R74" s="1026"/>
      <c r="S74" s="1026"/>
      <c r="T74" s="1026"/>
      <c r="U74" s="1026"/>
      <c r="V74" s="1026"/>
      <c r="W74" s="1026"/>
      <c r="X74" s="1026"/>
      <c r="Y74" s="1026"/>
      <c r="Z74" s="1026"/>
      <c r="AA74" s="1026"/>
      <c r="AB74" s="1026"/>
      <c r="AC74" s="1026"/>
      <c r="AD74" s="1026"/>
      <c r="AE74" s="1026"/>
      <c r="AF74" s="1026"/>
      <c r="AG74" s="1026"/>
      <c r="AH74" s="1026"/>
      <c r="AI74" s="1026"/>
      <c r="AJ74" s="1026"/>
      <c r="AK74" s="1026"/>
      <c r="AL74" s="1026"/>
      <c r="AM74" s="1026"/>
      <c r="AN74" s="1026"/>
      <c r="AO74" s="1026"/>
      <c r="AP74" s="1026"/>
      <c r="AQ74" s="1026"/>
      <c r="AR74" s="1026"/>
      <c r="AS74" s="1026"/>
      <c r="AT74" s="1026"/>
      <c r="AU74" s="1026"/>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c r="C75" s="1030"/>
      <c r="D75" s="1030"/>
      <c r="E75" s="1030"/>
      <c r="F75" s="1030"/>
      <c r="G75" s="1030"/>
      <c r="H75" s="1030"/>
      <c r="I75" s="1030"/>
      <c r="J75" s="1030"/>
      <c r="K75" s="1030"/>
      <c r="L75" s="1030"/>
      <c r="M75" s="1030"/>
      <c r="N75" s="1030"/>
      <c r="O75" s="1030"/>
      <c r="P75" s="1031"/>
      <c r="Q75" s="1033"/>
      <c r="R75" s="1034"/>
      <c r="S75" s="1034"/>
      <c r="T75" s="1034"/>
      <c r="U75" s="1035"/>
      <c r="V75" s="1036"/>
      <c r="W75" s="1034"/>
      <c r="X75" s="1034"/>
      <c r="Y75" s="1034"/>
      <c r="Z75" s="1035"/>
      <c r="AA75" s="1036"/>
      <c r="AB75" s="1034"/>
      <c r="AC75" s="1034"/>
      <c r="AD75" s="1034"/>
      <c r="AE75" s="1035"/>
      <c r="AF75" s="1036"/>
      <c r="AG75" s="1034"/>
      <c r="AH75" s="1034"/>
      <c r="AI75" s="1034"/>
      <c r="AJ75" s="1035"/>
      <c r="AK75" s="1036"/>
      <c r="AL75" s="1034"/>
      <c r="AM75" s="1034"/>
      <c r="AN75" s="1034"/>
      <c r="AO75" s="1035"/>
      <c r="AP75" s="1036"/>
      <c r="AQ75" s="1034"/>
      <c r="AR75" s="1034"/>
      <c r="AS75" s="1034"/>
      <c r="AT75" s="1035"/>
      <c r="AU75" s="1036"/>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c r="C76" s="1030"/>
      <c r="D76" s="1030"/>
      <c r="E76" s="1030"/>
      <c r="F76" s="1030"/>
      <c r="G76" s="1030"/>
      <c r="H76" s="1030"/>
      <c r="I76" s="1030"/>
      <c r="J76" s="1030"/>
      <c r="K76" s="1030"/>
      <c r="L76" s="1030"/>
      <c r="M76" s="1030"/>
      <c r="N76" s="1030"/>
      <c r="O76" s="1030"/>
      <c r="P76" s="1031"/>
      <c r="Q76" s="1033"/>
      <c r="R76" s="1034"/>
      <c r="S76" s="1034"/>
      <c r="T76" s="1034"/>
      <c r="U76" s="1035"/>
      <c r="V76" s="1036"/>
      <c r="W76" s="1034"/>
      <c r="X76" s="1034"/>
      <c r="Y76" s="1034"/>
      <c r="Z76" s="1035"/>
      <c r="AA76" s="1036"/>
      <c r="AB76" s="1034"/>
      <c r="AC76" s="1034"/>
      <c r="AD76" s="1034"/>
      <c r="AE76" s="1035"/>
      <c r="AF76" s="1036"/>
      <c r="AG76" s="1034"/>
      <c r="AH76" s="1034"/>
      <c r="AI76" s="1034"/>
      <c r="AJ76" s="1035"/>
      <c r="AK76" s="1036"/>
      <c r="AL76" s="1034"/>
      <c r="AM76" s="1034"/>
      <c r="AN76" s="1034"/>
      <c r="AO76" s="1035"/>
      <c r="AP76" s="1036"/>
      <c r="AQ76" s="1034"/>
      <c r="AR76" s="1034"/>
      <c r="AS76" s="1034"/>
      <c r="AT76" s="1035"/>
      <c r="AU76" s="1036"/>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c r="C77" s="1030"/>
      <c r="D77" s="1030"/>
      <c r="E77" s="1030"/>
      <c r="F77" s="1030"/>
      <c r="G77" s="1030"/>
      <c r="H77" s="1030"/>
      <c r="I77" s="1030"/>
      <c r="J77" s="1030"/>
      <c r="K77" s="1030"/>
      <c r="L77" s="1030"/>
      <c r="M77" s="1030"/>
      <c r="N77" s="1030"/>
      <c r="O77" s="1030"/>
      <c r="P77" s="1031"/>
      <c r="Q77" s="1033"/>
      <c r="R77" s="1034"/>
      <c r="S77" s="1034"/>
      <c r="T77" s="1034"/>
      <c r="U77" s="1035"/>
      <c r="V77" s="1036"/>
      <c r="W77" s="1034"/>
      <c r="X77" s="1034"/>
      <c r="Y77" s="1034"/>
      <c r="Z77" s="1035"/>
      <c r="AA77" s="1036"/>
      <c r="AB77" s="1034"/>
      <c r="AC77" s="1034"/>
      <c r="AD77" s="1034"/>
      <c r="AE77" s="1035"/>
      <c r="AF77" s="1036"/>
      <c r="AG77" s="1034"/>
      <c r="AH77" s="1034"/>
      <c r="AI77" s="1034"/>
      <c r="AJ77" s="1035"/>
      <c r="AK77" s="1036"/>
      <c r="AL77" s="1034"/>
      <c r="AM77" s="1034"/>
      <c r="AN77" s="1034"/>
      <c r="AO77" s="1035"/>
      <c r="AP77" s="1036"/>
      <c r="AQ77" s="1034"/>
      <c r="AR77" s="1034"/>
      <c r="AS77" s="1034"/>
      <c r="AT77" s="1035"/>
      <c r="AU77" s="1036"/>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c r="C78" s="1030"/>
      <c r="D78" s="1030"/>
      <c r="E78" s="1030"/>
      <c r="F78" s="1030"/>
      <c r="G78" s="1030"/>
      <c r="H78" s="1030"/>
      <c r="I78" s="1030"/>
      <c r="J78" s="1030"/>
      <c r="K78" s="1030"/>
      <c r="L78" s="1030"/>
      <c r="M78" s="1030"/>
      <c r="N78" s="1030"/>
      <c r="O78" s="1030"/>
      <c r="P78" s="1031"/>
      <c r="Q78" s="1032"/>
      <c r="R78" s="1026"/>
      <c r="S78" s="1026"/>
      <c r="T78" s="1026"/>
      <c r="U78" s="1026"/>
      <c r="V78" s="1026"/>
      <c r="W78" s="1026"/>
      <c r="X78" s="1026"/>
      <c r="Y78" s="1026"/>
      <c r="Z78" s="1026"/>
      <c r="AA78" s="1026"/>
      <c r="AB78" s="1026"/>
      <c r="AC78" s="1026"/>
      <c r="AD78" s="1026"/>
      <c r="AE78" s="1026"/>
      <c r="AF78" s="1026"/>
      <c r="AG78" s="1026"/>
      <c r="AH78" s="1026"/>
      <c r="AI78" s="1026"/>
      <c r="AJ78" s="1026"/>
      <c r="AK78" s="1026"/>
      <c r="AL78" s="1026"/>
      <c r="AM78" s="1026"/>
      <c r="AN78" s="1026"/>
      <c r="AO78" s="1026"/>
      <c r="AP78" s="1026"/>
      <c r="AQ78" s="1026"/>
      <c r="AR78" s="1026"/>
      <c r="AS78" s="1026"/>
      <c r="AT78" s="1026"/>
      <c r="AU78" s="1026"/>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394</v>
      </c>
      <c r="B88" s="999" t="s">
        <v>424</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v>21</v>
      </c>
      <c r="AG88" s="1014"/>
      <c r="AH88" s="1014"/>
      <c r="AI88" s="1014"/>
      <c r="AJ88" s="1014"/>
      <c r="AK88" s="1018"/>
      <c r="AL88" s="1018"/>
      <c r="AM88" s="1018"/>
      <c r="AN88" s="1018"/>
      <c r="AO88" s="1018"/>
      <c r="AP88" s="1014">
        <v>270</v>
      </c>
      <c r="AQ88" s="1014"/>
      <c r="AR88" s="1014"/>
      <c r="AS88" s="1014"/>
      <c r="AT88" s="1014"/>
      <c r="AU88" s="1014"/>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999" t="s">
        <v>425</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426</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427</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430</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431</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432</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433</v>
      </c>
      <c r="AB109" s="949"/>
      <c r="AC109" s="949"/>
      <c r="AD109" s="949"/>
      <c r="AE109" s="950"/>
      <c r="AF109" s="951" t="s">
        <v>311</v>
      </c>
      <c r="AG109" s="949"/>
      <c r="AH109" s="949"/>
      <c r="AI109" s="949"/>
      <c r="AJ109" s="950"/>
      <c r="AK109" s="951" t="s">
        <v>310</v>
      </c>
      <c r="AL109" s="949"/>
      <c r="AM109" s="949"/>
      <c r="AN109" s="949"/>
      <c r="AO109" s="950"/>
      <c r="AP109" s="951" t="s">
        <v>434</v>
      </c>
      <c r="AQ109" s="949"/>
      <c r="AR109" s="949"/>
      <c r="AS109" s="949"/>
      <c r="AT109" s="980"/>
      <c r="AU109" s="948" t="s">
        <v>432</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433</v>
      </c>
      <c r="BR109" s="949"/>
      <c r="BS109" s="949"/>
      <c r="BT109" s="949"/>
      <c r="BU109" s="950"/>
      <c r="BV109" s="951" t="s">
        <v>311</v>
      </c>
      <c r="BW109" s="949"/>
      <c r="BX109" s="949"/>
      <c r="BY109" s="949"/>
      <c r="BZ109" s="950"/>
      <c r="CA109" s="951" t="s">
        <v>310</v>
      </c>
      <c r="CB109" s="949"/>
      <c r="CC109" s="949"/>
      <c r="CD109" s="949"/>
      <c r="CE109" s="950"/>
      <c r="CF109" s="987" t="s">
        <v>434</v>
      </c>
      <c r="CG109" s="987"/>
      <c r="CH109" s="987"/>
      <c r="CI109" s="987"/>
      <c r="CJ109" s="987"/>
      <c r="CK109" s="951" t="s">
        <v>435</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433</v>
      </c>
      <c r="DH109" s="949"/>
      <c r="DI109" s="949"/>
      <c r="DJ109" s="949"/>
      <c r="DK109" s="950"/>
      <c r="DL109" s="951" t="s">
        <v>311</v>
      </c>
      <c r="DM109" s="949"/>
      <c r="DN109" s="949"/>
      <c r="DO109" s="949"/>
      <c r="DP109" s="950"/>
      <c r="DQ109" s="951" t="s">
        <v>310</v>
      </c>
      <c r="DR109" s="949"/>
      <c r="DS109" s="949"/>
      <c r="DT109" s="949"/>
      <c r="DU109" s="950"/>
      <c r="DV109" s="951" t="s">
        <v>434</v>
      </c>
      <c r="DW109" s="949"/>
      <c r="DX109" s="949"/>
      <c r="DY109" s="949"/>
      <c r="DZ109" s="980"/>
    </row>
    <row r="110" spans="1:131" s="247" customFormat="1" ht="26.25" customHeight="1" x14ac:dyDescent="0.15">
      <c r="A110" s="851" t="s">
        <v>436</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493680</v>
      </c>
      <c r="AB110" s="942"/>
      <c r="AC110" s="942"/>
      <c r="AD110" s="942"/>
      <c r="AE110" s="943"/>
      <c r="AF110" s="944">
        <v>463106</v>
      </c>
      <c r="AG110" s="942"/>
      <c r="AH110" s="942"/>
      <c r="AI110" s="942"/>
      <c r="AJ110" s="943"/>
      <c r="AK110" s="944">
        <v>511532</v>
      </c>
      <c r="AL110" s="942"/>
      <c r="AM110" s="942"/>
      <c r="AN110" s="942"/>
      <c r="AO110" s="943"/>
      <c r="AP110" s="945">
        <v>23.9</v>
      </c>
      <c r="AQ110" s="946"/>
      <c r="AR110" s="946"/>
      <c r="AS110" s="946"/>
      <c r="AT110" s="947"/>
      <c r="AU110" s="981" t="s">
        <v>72</v>
      </c>
      <c r="AV110" s="982"/>
      <c r="AW110" s="982"/>
      <c r="AX110" s="982"/>
      <c r="AY110" s="982"/>
      <c r="AZ110" s="907" t="s">
        <v>437</v>
      </c>
      <c r="BA110" s="852"/>
      <c r="BB110" s="852"/>
      <c r="BC110" s="852"/>
      <c r="BD110" s="852"/>
      <c r="BE110" s="852"/>
      <c r="BF110" s="852"/>
      <c r="BG110" s="852"/>
      <c r="BH110" s="852"/>
      <c r="BI110" s="852"/>
      <c r="BJ110" s="852"/>
      <c r="BK110" s="852"/>
      <c r="BL110" s="852"/>
      <c r="BM110" s="852"/>
      <c r="BN110" s="852"/>
      <c r="BO110" s="852"/>
      <c r="BP110" s="853"/>
      <c r="BQ110" s="908">
        <v>4246330</v>
      </c>
      <c r="BR110" s="889"/>
      <c r="BS110" s="889"/>
      <c r="BT110" s="889"/>
      <c r="BU110" s="889"/>
      <c r="BV110" s="889">
        <v>4223822</v>
      </c>
      <c r="BW110" s="889"/>
      <c r="BX110" s="889"/>
      <c r="BY110" s="889"/>
      <c r="BZ110" s="889"/>
      <c r="CA110" s="889">
        <v>4219919</v>
      </c>
      <c r="CB110" s="889"/>
      <c r="CC110" s="889"/>
      <c r="CD110" s="889"/>
      <c r="CE110" s="889"/>
      <c r="CF110" s="913">
        <v>197.5</v>
      </c>
      <c r="CG110" s="914"/>
      <c r="CH110" s="914"/>
      <c r="CI110" s="914"/>
      <c r="CJ110" s="914"/>
      <c r="CK110" s="977" t="s">
        <v>438</v>
      </c>
      <c r="CL110" s="863"/>
      <c r="CM110" s="938" t="s">
        <v>439</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440</v>
      </c>
      <c r="DH110" s="889"/>
      <c r="DI110" s="889"/>
      <c r="DJ110" s="889"/>
      <c r="DK110" s="889"/>
      <c r="DL110" s="889" t="s">
        <v>396</v>
      </c>
      <c r="DM110" s="889"/>
      <c r="DN110" s="889"/>
      <c r="DO110" s="889"/>
      <c r="DP110" s="889"/>
      <c r="DQ110" s="889" t="s">
        <v>441</v>
      </c>
      <c r="DR110" s="889"/>
      <c r="DS110" s="889"/>
      <c r="DT110" s="889"/>
      <c r="DU110" s="889"/>
      <c r="DV110" s="890" t="s">
        <v>442</v>
      </c>
      <c r="DW110" s="890"/>
      <c r="DX110" s="890"/>
      <c r="DY110" s="890"/>
      <c r="DZ110" s="891"/>
    </row>
    <row r="111" spans="1:131" s="247" customFormat="1" ht="26.25" customHeight="1" x14ac:dyDescent="0.15">
      <c r="A111" s="818" t="s">
        <v>443</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440</v>
      </c>
      <c r="AB111" s="970"/>
      <c r="AC111" s="970"/>
      <c r="AD111" s="970"/>
      <c r="AE111" s="971"/>
      <c r="AF111" s="972" t="s">
        <v>444</v>
      </c>
      <c r="AG111" s="970"/>
      <c r="AH111" s="970"/>
      <c r="AI111" s="970"/>
      <c r="AJ111" s="971"/>
      <c r="AK111" s="972" t="s">
        <v>440</v>
      </c>
      <c r="AL111" s="970"/>
      <c r="AM111" s="970"/>
      <c r="AN111" s="970"/>
      <c r="AO111" s="971"/>
      <c r="AP111" s="973" t="s">
        <v>441</v>
      </c>
      <c r="AQ111" s="974"/>
      <c r="AR111" s="974"/>
      <c r="AS111" s="974"/>
      <c r="AT111" s="975"/>
      <c r="AU111" s="983"/>
      <c r="AV111" s="984"/>
      <c r="AW111" s="984"/>
      <c r="AX111" s="984"/>
      <c r="AY111" s="984"/>
      <c r="AZ111" s="859" t="s">
        <v>445</v>
      </c>
      <c r="BA111" s="794"/>
      <c r="BB111" s="794"/>
      <c r="BC111" s="794"/>
      <c r="BD111" s="794"/>
      <c r="BE111" s="794"/>
      <c r="BF111" s="794"/>
      <c r="BG111" s="794"/>
      <c r="BH111" s="794"/>
      <c r="BI111" s="794"/>
      <c r="BJ111" s="794"/>
      <c r="BK111" s="794"/>
      <c r="BL111" s="794"/>
      <c r="BM111" s="794"/>
      <c r="BN111" s="794"/>
      <c r="BO111" s="794"/>
      <c r="BP111" s="795"/>
      <c r="BQ111" s="860">
        <v>22080</v>
      </c>
      <c r="BR111" s="861"/>
      <c r="BS111" s="861"/>
      <c r="BT111" s="861"/>
      <c r="BU111" s="861"/>
      <c r="BV111" s="861">
        <v>16560</v>
      </c>
      <c r="BW111" s="861"/>
      <c r="BX111" s="861"/>
      <c r="BY111" s="861"/>
      <c r="BZ111" s="861"/>
      <c r="CA111" s="861">
        <v>11040</v>
      </c>
      <c r="CB111" s="861"/>
      <c r="CC111" s="861"/>
      <c r="CD111" s="861"/>
      <c r="CE111" s="861"/>
      <c r="CF111" s="922">
        <v>0.5</v>
      </c>
      <c r="CG111" s="923"/>
      <c r="CH111" s="923"/>
      <c r="CI111" s="923"/>
      <c r="CJ111" s="923"/>
      <c r="CK111" s="978"/>
      <c r="CL111" s="865"/>
      <c r="CM111" s="868" t="s">
        <v>446</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441</v>
      </c>
      <c r="DH111" s="861"/>
      <c r="DI111" s="861"/>
      <c r="DJ111" s="861"/>
      <c r="DK111" s="861"/>
      <c r="DL111" s="861" t="s">
        <v>444</v>
      </c>
      <c r="DM111" s="861"/>
      <c r="DN111" s="861"/>
      <c r="DO111" s="861"/>
      <c r="DP111" s="861"/>
      <c r="DQ111" s="861" t="s">
        <v>440</v>
      </c>
      <c r="DR111" s="861"/>
      <c r="DS111" s="861"/>
      <c r="DT111" s="861"/>
      <c r="DU111" s="861"/>
      <c r="DV111" s="838" t="s">
        <v>440</v>
      </c>
      <c r="DW111" s="838"/>
      <c r="DX111" s="838"/>
      <c r="DY111" s="838"/>
      <c r="DZ111" s="839"/>
    </row>
    <row r="112" spans="1:131" s="247" customFormat="1" ht="26.25" customHeight="1" x14ac:dyDescent="0.15">
      <c r="A112" s="963" t="s">
        <v>447</v>
      </c>
      <c r="B112" s="964"/>
      <c r="C112" s="794" t="s">
        <v>448</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396</v>
      </c>
      <c r="AB112" s="824"/>
      <c r="AC112" s="824"/>
      <c r="AD112" s="824"/>
      <c r="AE112" s="825"/>
      <c r="AF112" s="826" t="s">
        <v>442</v>
      </c>
      <c r="AG112" s="824"/>
      <c r="AH112" s="824"/>
      <c r="AI112" s="824"/>
      <c r="AJ112" s="825"/>
      <c r="AK112" s="826" t="s">
        <v>396</v>
      </c>
      <c r="AL112" s="824"/>
      <c r="AM112" s="824"/>
      <c r="AN112" s="824"/>
      <c r="AO112" s="825"/>
      <c r="AP112" s="871" t="s">
        <v>440</v>
      </c>
      <c r="AQ112" s="872"/>
      <c r="AR112" s="872"/>
      <c r="AS112" s="872"/>
      <c r="AT112" s="873"/>
      <c r="AU112" s="983"/>
      <c r="AV112" s="984"/>
      <c r="AW112" s="984"/>
      <c r="AX112" s="984"/>
      <c r="AY112" s="984"/>
      <c r="AZ112" s="859" t="s">
        <v>449</v>
      </c>
      <c r="BA112" s="794"/>
      <c r="BB112" s="794"/>
      <c r="BC112" s="794"/>
      <c r="BD112" s="794"/>
      <c r="BE112" s="794"/>
      <c r="BF112" s="794"/>
      <c r="BG112" s="794"/>
      <c r="BH112" s="794"/>
      <c r="BI112" s="794"/>
      <c r="BJ112" s="794"/>
      <c r="BK112" s="794"/>
      <c r="BL112" s="794"/>
      <c r="BM112" s="794"/>
      <c r="BN112" s="794"/>
      <c r="BO112" s="794"/>
      <c r="BP112" s="795"/>
      <c r="BQ112" s="860">
        <v>519663</v>
      </c>
      <c r="BR112" s="861"/>
      <c r="BS112" s="861"/>
      <c r="BT112" s="861"/>
      <c r="BU112" s="861"/>
      <c r="BV112" s="861">
        <v>464765</v>
      </c>
      <c r="BW112" s="861"/>
      <c r="BX112" s="861"/>
      <c r="BY112" s="861"/>
      <c r="BZ112" s="861"/>
      <c r="CA112" s="861">
        <v>442769</v>
      </c>
      <c r="CB112" s="861"/>
      <c r="CC112" s="861"/>
      <c r="CD112" s="861"/>
      <c r="CE112" s="861"/>
      <c r="CF112" s="922">
        <v>20.7</v>
      </c>
      <c r="CG112" s="923"/>
      <c r="CH112" s="923"/>
      <c r="CI112" s="923"/>
      <c r="CJ112" s="923"/>
      <c r="CK112" s="978"/>
      <c r="CL112" s="865"/>
      <c r="CM112" s="868" t="s">
        <v>450</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451</v>
      </c>
      <c r="DH112" s="861"/>
      <c r="DI112" s="861"/>
      <c r="DJ112" s="861"/>
      <c r="DK112" s="861"/>
      <c r="DL112" s="861" t="s">
        <v>452</v>
      </c>
      <c r="DM112" s="861"/>
      <c r="DN112" s="861"/>
      <c r="DO112" s="861"/>
      <c r="DP112" s="861"/>
      <c r="DQ112" s="861" t="s">
        <v>451</v>
      </c>
      <c r="DR112" s="861"/>
      <c r="DS112" s="861"/>
      <c r="DT112" s="861"/>
      <c r="DU112" s="861"/>
      <c r="DV112" s="838" t="s">
        <v>442</v>
      </c>
      <c r="DW112" s="838"/>
      <c r="DX112" s="838"/>
      <c r="DY112" s="838"/>
      <c r="DZ112" s="839"/>
    </row>
    <row r="113" spans="1:130" s="247" customFormat="1" ht="26.25" customHeight="1" x14ac:dyDescent="0.15">
      <c r="A113" s="965"/>
      <c r="B113" s="966"/>
      <c r="C113" s="794" t="s">
        <v>453</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75371</v>
      </c>
      <c r="AB113" s="970"/>
      <c r="AC113" s="970"/>
      <c r="AD113" s="970"/>
      <c r="AE113" s="971"/>
      <c r="AF113" s="972">
        <v>71222</v>
      </c>
      <c r="AG113" s="970"/>
      <c r="AH113" s="970"/>
      <c r="AI113" s="970"/>
      <c r="AJ113" s="971"/>
      <c r="AK113" s="972">
        <v>61728</v>
      </c>
      <c r="AL113" s="970"/>
      <c r="AM113" s="970"/>
      <c r="AN113" s="970"/>
      <c r="AO113" s="971"/>
      <c r="AP113" s="973">
        <v>2.9</v>
      </c>
      <c r="AQ113" s="974"/>
      <c r="AR113" s="974"/>
      <c r="AS113" s="974"/>
      <c r="AT113" s="975"/>
      <c r="AU113" s="983"/>
      <c r="AV113" s="984"/>
      <c r="AW113" s="984"/>
      <c r="AX113" s="984"/>
      <c r="AY113" s="984"/>
      <c r="AZ113" s="859" t="s">
        <v>454</v>
      </c>
      <c r="BA113" s="794"/>
      <c r="BB113" s="794"/>
      <c r="BC113" s="794"/>
      <c r="BD113" s="794"/>
      <c r="BE113" s="794"/>
      <c r="BF113" s="794"/>
      <c r="BG113" s="794"/>
      <c r="BH113" s="794"/>
      <c r="BI113" s="794"/>
      <c r="BJ113" s="794"/>
      <c r="BK113" s="794"/>
      <c r="BL113" s="794"/>
      <c r="BM113" s="794"/>
      <c r="BN113" s="794"/>
      <c r="BO113" s="794"/>
      <c r="BP113" s="795"/>
      <c r="BQ113" s="860">
        <v>38293</v>
      </c>
      <c r="BR113" s="861"/>
      <c r="BS113" s="861"/>
      <c r="BT113" s="861"/>
      <c r="BU113" s="861"/>
      <c r="BV113" s="861">
        <v>31333</v>
      </c>
      <c r="BW113" s="861"/>
      <c r="BX113" s="861"/>
      <c r="BY113" s="861"/>
      <c r="BZ113" s="861"/>
      <c r="CA113" s="861">
        <v>24346</v>
      </c>
      <c r="CB113" s="861"/>
      <c r="CC113" s="861"/>
      <c r="CD113" s="861"/>
      <c r="CE113" s="861"/>
      <c r="CF113" s="922">
        <v>1.1000000000000001</v>
      </c>
      <c r="CG113" s="923"/>
      <c r="CH113" s="923"/>
      <c r="CI113" s="923"/>
      <c r="CJ113" s="923"/>
      <c r="CK113" s="978"/>
      <c r="CL113" s="865"/>
      <c r="CM113" s="868" t="s">
        <v>455</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442</v>
      </c>
      <c r="DH113" s="824"/>
      <c r="DI113" s="824"/>
      <c r="DJ113" s="824"/>
      <c r="DK113" s="825"/>
      <c r="DL113" s="826" t="s">
        <v>442</v>
      </c>
      <c r="DM113" s="824"/>
      <c r="DN113" s="824"/>
      <c r="DO113" s="824"/>
      <c r="DP113" s="825"/>
      <c r="DQ113" s="826" t="s">
        <v>451</v>
      </c>
      <c r="DR113" s="824"/>
      <c r="DS113" s="824"/>
      <c r="DT113" s="824"/>
      <c r="DU113" s="825"/>
      <c r="DV113" s="871" t="s">
        <v>451</v>
      </c>
      <c r="DW113" s="872"/>
      <c r="DX113" s="872"/>
      <c r="DY113" s="872"/>
      <c r="DZ113" s="873"/>
    </row>
    <row r="114" spans="1:130" s="247" customFormat="1" ht="26.25" customHeight="1" x14ac:dyDescent="0.15">
      <c r="A114" s="965"/>
      <c r="B114" s="966"/>
      <c r="C114" s="794" t="s">
        <v>456</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7036</v>
      </c>
      <c r="AB114" s="824"/>
      <c r="AC114" s="824"/>
      <c r="AD114" s="824"/>
      <c r="AE114" s="825"/>
      <c r="AF114" s="826">
        <v>7027</v>
      </c>
      <c r="AG114" s="824"/>
      <c r="AH114" s="824"/>
      <c r="AI114" s="824"/>
      <c r="AJ114" s="825"/>
      <c r="AK114" s="826">
        <v>7024</v>
      </c>
      <c r="AL114" s="824"/>
      <c r="AM114" s="824"/>
      <c r="AN114" s="824"/>
      <c r="AO114" s="825"/>
      <c r="AP114" s="871">
        <v>0.3</v>
      </c>
      <c r="AQ114" s="872"/>
      <c r="AR114" s="872"/>
      <c r="AS114" s="872"/>
      <c r="AT114" s="873"/>
      <c r="AU114" s="983"/>
      <c r="AV114" s="984"/>
      <c r="AW114" s="984"/>
      <c r="AX114" s="984"/>
      <c r="AY114" s="984"/>
      <c r="AZ114" s="859" t="s">
        <v>457</v>
      </c>
      <c r="BA114" s="794"/>
      <c r="BB114" s="794"/>
      <c r="BC114" s="794"/>
      <c r="BD114" s="794"/>
      <c r="BE114" s="794"/>
      <c r="BF114" s="794"/>
      <c r="BG114" s="794"/>
      <c r="BH114" s="794"/>
      <c r="BI114" s="794"/>
      <c r="BJ114" s="794"/>
      <c r="BK114" s="794"/>
      <c r="BL114" s="794"/>
      <c r="BM114" s="794"/>
      <c r="BN114" s="794"/>
      <c r="BO114" s="794"/>
      <c r="BP114" s="795"/>
      <c r="BQ114" s="860">
        <v>596770</v>
      </c>
      <c r="BR114" s="861"/>
      <c r="BS114" s="861"/>
      <c r="BT114" s="861"/>
      <c r="BU114" s="861"/>
      <c r="BV114" s="861">
        <v>641361</v>
      </c>
      <c r="BW114" s="861"/>
      <c r="BX114" s="861"/>
      <c r="BY114" s="861"/>
      <c r="BZ114" s="861"/>
      <c r="CA114" s="861">
        <v>565172</v>
      </c>
      <c r="CB114" s="861"/>
      <c r="CC114" s="861"/>
      <c r="CD114" s="861"/>
      <c r="CE114" s="861"/>
      <c r="CF114" s="922">
        <v>26.4</v>
      </c>
      <c r="CG114" s="923"/>
      <c r="CH114" s="923"/>
      <c r="CI114" s="923"/>
      <c r="CJ114" s="923"/>
      <c r="CK114" s="978"/>
      <c r="CL114" s="865"/>
      <c r="CM114" s="868" t="s">
        <v>458</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440</v>
      </c>
      <c r="DH114" s="824"/>
      <c r="DI114" s="824"/>
      <c r="DJ114" s="824"/>
      <c r="DK114" s="825"/>
      <c r="DL114" s="826" t="s">
        <v>440</v>
      </c>
      <c r="DM114" s="824"/>
      <c r="DN114" s="824"/>
      <c r="DO114" s="824"/>
      <c r="DP114" s="825"/>
      <c r="DQ114" s="826" t="s">
        <v>441</v>
      </c>
      <c r="DR114" s="824"/>
      <c r="DS114" s="824"/>
      <c r="DT114" s="824"/>
      <c r="DU114" s="825"/>
      <c r="DV114" s="871" t="s">
        <v>441</v>
      </c>
      <c r="DW114" s="872"/>
      <c r="DX114" s="872"/>
      <c r="DY114" s="872"/>
      <c r="DZ114" s="873"/>
    </row>
    <row r="115" spans="1:130" s="247" customFormat="1" ht="26.25" customHeight="1" x14ac:dyDescent="0.15">
      <c r="A115" s="965"/>
      <c r="B115" s="966"/>
      <c r="C115" s="794" t="s">
        <v>459</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5636</v>
      </c>
      <c r="AB115" s="970"/>
      <c r="AC115" s="970"/>
      <c r="AD115" s="970"/>
      <c r="AE115" s="971"/>
      <c r="AF115" s="972">
        <v>5617</v>
      </c>
      <c r="AG115" s="970"/>
      <c r="AH115" s="970"/>
      <c r="AI115" s="970"/>
      <c r="AJ115" s="971"/>
      <c r="AK115" s="972">
        <v>5599</v>
      </c>
      <c r="AL115" s="970"/>
      <c r="AM115" s="970"/>
      <c r="AN115" s="970"/>
      <c r="AO115" s="971"/>
      <c r="AP115" s="973">
        <v>0.3</v>
      </c>
      <c r="AQ115" s="974"/>
      <c r="AR115" s="974"/>
      <c r="AS115" s="974"/>
      <c r="AT115" s="975"/>
      <c r="AU115" s="983"/>
      <c r="AV115" s="984"/>
      <c r="AW115" s="984"/>
      <c r="AX115" s="984"/>
      <c r="AY115" s="984"/>
      <c r="AZ115" s="859" t="s">
        <v>460</v>
      </c>
      <c r="BA115" s="794"/>
      <c r="BB115" s="794"/>
      <c r="BC115" s="794"/>
      <c r="BD115" s="794"/>
      <c r="BE115" s="794"/>
      <c r="BF115" s="794"/>
      <c r="BG115" s="794"/>
      <c r="BH115" s="794"/>
      <c r="BI115" s="794"/>
      <c r="BJ115" s="794"/>
      <c r="BK115" s="794"/>
      <c r="BL115" s="794"/>
      <c r="BM115" s="794"/>
      <c r="BN115" s="794"/>
      <c r="BO115" s="794"/>
      <c r="BP115" s="795"/>
      <c r="BQ115" s="860" t="s">
        <v>440</v>
      </c>
      <c r="BR115" s="861"/>
      <c r="BS115" s="861"/>
      <c r="BT115" s="861"/>
      <c r="BU115" s="861"/>
      <c r="BV115" s="861" t="s">
        <v>442</v>
      </c>
      <c r="BW115" s="861"/>
      <c r="BX115" s="861"/>
      <c r="BY115" s="861"/>
      <c r="BZ115" s="861"/>
      <c r="CA115" s="861" t="s">
        <v>451</v>
      </c>
      <c r="CB115" s="861"/>
      <c r="CC115" s="861"/>
      <c r="CD115" s="861"/>
      <c r="CE115" s="861"/>
      <c r="CF115" s="922" t="s">
        <v>396</v>
      </c>
      <c r="CG115" s="923"/>
      <c r="CH115" s="923"/>
      <c r="CI115" s="923"/>
      <c r="CJ115" s="923"/>
      <c r="CK115" s="978"/>
      <c r="CL115" s="865"/>
      <c r="CM115" s="859" t="s">
        <v>461</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t="s">
        <v>441</v>
      </c>
      <c r="DH115" s="824"/>
      <c r="DI115" s="824"/>
      <c r="DJ115" s="824"/>
      <c r="DK115" s="825"/>
      <c r="DL115" s="826" t="s">
        <v>462</v>
      </c>
      <c r="DM115" s="824"/>
      <c r="DN115" s="824"/>
      <c r="DO115" s="824"/>
      <c r="DP115" s="825"/>
      <c r="DQ115" s="826" t="s">
        <v>440</v>
      </c>
      <c r="DR115" s="824"/>
      <c r="DS115" s="824"/>
      <c r="DT115" s="824"/>
      <c r="DU115" s="825"/>
      <c r="DV115" s="871" t="s">
        <v>451</v>
      </c>
      <c r="DW115" s="872"/>
      <c r="DX115" s="872"/>
      <c r="DY115" s="872"/>
      <c r="DZ115" s="873"/>
    </row>
    <row r="116" spans="1:130" s="247" customFormat="1" ht="26.25" customHeight="1" x14ac:dyDescent="0.15">
      <c r="A116" s="967"/>
      <c r="B116" s="968"/>
      <c r="C116" s="927" t="s">
        <v>463</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v>128</v>
      </c>
      <c r="AB116" s="824"/>
      <c r="AC116" s="824"/>
      <c r="AD116" s="824"/>
      <c r="AE116" s="825"/>
      <c r="AF116" s="826">
        <v>194</v>
      </c>
      <c r="AG116" s="824"/>
      <c r="AH116" s="824"/>
      <c r="AI116" s="824"/>
      <c r="AJ116" s="825"/>
      <c r="AK116" s="826">
        <v>205</v>
      </c>
      <c r="AL116" s="824"/>
      <c r="AM116" s="824"/>
      <c r="AN116" s="824"/>
      <c r="AO116" s="825"/>
      <c r="AP116" s="871">
        <v>0</v>
      </c>
      <c r="AQ116" s="872"/>
      <c r="AR116" s="872"/>
      <c r="AS116" s="872"/>
      <c r="AT116" s="873"/>
      <c r="AU116" s="983"/>
      <c r="AV116" s="984"/>
      <c r="AW116" s="984"/>
      <c r="AX116" s="984"/>
      <c r="AY116" s="984"/>
      <c r="AZ116" s="910" t="s">
        <v>464</v>
      </c>
      <c r="BA116" s="911"/>
      <c r="BB116" s="911"/>
      <c r="BC116" s="911"/>
      <c r="BD116" s="911"/>
      <c r="BE116" s="911"/>
      <c r="BF116" s="911"/>
      <c r="BG116" s="911"/>
      <c r="BH116" s="911"/>
      <c r="BI116" s="911"/>
      <c r="BJ116" s="911"/>
      <c r="BK116" s="911"/>
      <c r="BL116" s="911"/>
      <c r="BM116" s="911"/>
      <c r="BN116" s="911"/>
      <c r="BO116" s="911"/>
      <c r="BP116" s="912"/>
      <c r="BQ116" s="860" t="s">
        <v>442</v>
      </c>
      <c r="BR116" s="861"/>
      <c r="BS116" s="861"/>
      <c r="BT116" s="861"/>
      <c r="BU116" s="861"/>
      <c r="BV116" s="861" t="s">
        <v>441</v>
      </c>
      <c r="BW116" s="861"/>
      <c r="BX116" s="861"/>
      <c r="BY116" s="861"/>
      <c r="BZ116" s="861"/>
      <c r="CA116" s="861" t="s">
        <v>440</v>
      </c>
      <c r="CB116" s="861"/>
      <c r="CC116" s="861"/>
      <c r="CD116" s="861"/>
      <c r="CE116" s="861"/>
      <c r="CF116" s="922" t="s">
        <v>442</v>
      </c>
      <c r="CG116" s="923"/>
      <c r="CH116" s="923"/>
      <c r="CI116" s="923"/>
      <c r="CJ116" s="923"/>
      <c r="CK116" s="978"/>
      <c r="CL116" s="865"/>
      <c r="CM116" s="868" t="s">
        <v>465</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v>22080</v>
      </c>
      <c r="DH116" s="824"/>
      <c r="DI116" s="824"/>
      <c r="DJ116" s="824"/>
      <c r="DK116" s="825"/>
      <c r="DL116" s="826">
        <v>16560</v>
      </c>
      <c r="DM116" s="824"/>
      <c r="DN116" s="824"/>
      <c r="DO116" s="824"/>
      <c r="DP116" s="825"/>
      <c r="DQ116" s="826">
        <v>11040</v>
      </c>
      <c r="DR116" s="824"/>
      <c r="DS116" s="824"/>
      <c r="DT116" s="824"/>
      <c r="DU116" s="825"/>
      <c r="DV116" s="871">
        <v>0.5</v>
      </c>
      <c r="DW116" s="872"/>
      <c r="DX116" s="872"/>
      <c r="DY116" s="872"/>
      <c r="DZ116" s="873"/>
    </row>
    <row r="117" spans="1:130" s="247" customFormat="1" ht="26.25" customHeight="1" x14ac:dyDescent="0.15">
      <c r="A117" s="948" t="s">
        <v>189</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466</v>
      </c>
      <c r="Z117" s="950"/>
      <c r="AA117" s="955">
        <v>581851</v>
      </c>
      <c r="AB117" s="956"/>
      <c r="AC117" s="956"/>
      <c r="AD117" s="956"/>
      <c r="AE117" s="957"/>
      <c r="AF117" s="958">
        <v>547166</v>
      </c>
      <c r="AG117" s="956"/>
      <c r="AH117" s="956"/>
      <c r="AI117" s="956"/>
      <c r="AJ117" s="957"/>
      <c r="AK117" s="958">
        <v>586088</v>
      </c>
      <c r="AL117" s="956"/>
      <c r="AM117" s="956"/>
      <c r="AN117" s="956"/>
      <c r="AO117" s="957"/>
      <c r="AP117" s="959"/>
      <c r="AQ117" s="960"/>
      <c r="AR117" s="960"/>
      <c r="AS117" s="960"/>
      <c r="AT117" s="961"/>
      <c r="AU117" s="983"/>
      <c r="AV117" s="984"/>
      <c r="AW117" s="984"/>
      <c r="AX117" s="984"/>
      <c r="AY117" s="984"/>
      <c r="AZ117" s="910" t="s">
        <v>467</v>
      </c>
      <c r="BA117" s="911"/>
      <c r="BB117" s="911"/>
      <c r="BC117" s="911"/>
      <c r="BD117" s="911"/>
      <c r="BE117" s="911"/>
      <c r="BF117" s="911"/>
      <c r="BG117" s="911"/>
      <c r="BH117" s="911"/>
      <c r="BI117" s="911"/>
      <c r="BJ117" s="911"/>
      <c r="BK117" s="911"/>
      <c r="BL117" s="911"/>
      <c r="BM117" s="911"/>
      <c r="BN117" s="911"/>
      <c r="BO117" s="911"/>
      <c r="BP117" s="912"/>
      <c r="BQ117" s="860" t="s">
        <v>442</v>
      </c>
      <c r="BR117" s="861"/>
      <c r="BS117" s="861"/>
      <c r="BT117" s="861"/>
      <c r="BU117" s="861"/>
      <c r="BV117" s="861" t="s">
        <v>442</v>
      </c>
      <c r="BW117" s="861"/>
      <c r="BX117" s="861"/>
      <c r="BY117" s="861"/>
      <c r="BZ117" s="861"/>
      <c r="CA117" s="861" t="s">
        <v>441</v>
      </c>
      <c r="CB117" s="861"/>
      <c r="CC117" s="861"/>
      <c r="CD117" s="861"/>
      <c r="CE117" s="861"/>
      <c r="CF117" s="922" t="s">
        <v>451</v>
      </c>
      <c r="CG117" s="923"/>
      <c r="CH117" s="923"/>
      <c r="CI117" s="923"/>
      <c r="CJ117" s="923"/>
      <c r="CK117" s="978"/>
      <c r="CL117" s="865"/>
      <c r="CM117" s="868" t="s">
        <v>468</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440</v>
      </c>
      <c r="DH117" s="824"/>
      <c r="DI117" s="824"/>
      <c r="DJ117" s="824"/>
      <c r="DK117" s="825"/>
      <c r="DL117" s="826" t="s">
        <v>441</v>
      </c>
      <c r="DM117" s="824"/>
      <c r="DN117" s="824"/>
      <c r="DO117" s="824"/>
      <c r="DP117" s="825"/>
      <c r="DQ117" s="826" t="s">
        <v>440</v>
      </c>
      <c r="DR117" s="824"/>
      <c r="DS117" s="824"/>
      <c r="DT117" s="824"/>
      <c r="DU117" s="825"/>
      <c r="DV117" s="871" t="s">
        <v>451</v>
      </c>
      <c r="DW117" s="872"/>
      <c r="DX117" s="872"/>
      <c r="DY117" s="872"/>
      <c r="DZ117" s="873"/>
    </row>
    <row r="118" spans="1:130" s="247" customFormat="1" ht="26.25" customHeight="1" x14ac:dyDescent="0.15">
      <c r="A118" s="948" t="s">
        <v>435</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433</v>
      </c>
      <c r="AB118" s="949"/>
      <c r="AC118" s="949"/>
      <c r="AD118" s="949"/>
      <c r="AE118" s="950"/>
      <c r="AF118" s="951" t="s">
        <v>311</v>
      </c>
      <c r="AG118" s="949"/>
      <c r="AH118" s="949"/>
      <c r="AI118" s="949"/>
      <c r="AJ118" s="950"/>
      <c r="AK118" s="951" t="s">
        <v>310</v>
      </c>
      <c r="AL118" s="949"/>
      <c r="AM118" s="949"/>
      <c r="AN118" s="949"/>
      <c r="AO118" s="950"/>
      <c r="AP118" s="952" t="s">
        <v>434</v>
      </c>
      <c r="AQ118" s="953"/>
      <c r="AR118" s="953"/>
      <c r="AS118" s="953"/>
      <c r="AT118" s="954"/>
      <c r="AU118" s="983"/>
      <c r="AV118" s="984"/>
      <c r="AW118" s="984"/>
      <c r="AX118" s="984"/>
      <c r="AY118" s="984"/>
      <c r="AZ118" s="926" t="s">
        <v>469</v>
      </c>
      <c r="BA118" s="927"/>
      <c r="BB118" s="927"/>
      <c r="BC118" s="927"/>
      <c r="BD118" s="927"/>
      <c r="BE118" s="927"/>
      <c r="BF118" s="927"/>
      <c r="BG118" s="927"/>
      <c r="BH118" s="927"/>
      <c r="BI118" s="927"/>
      <c r="BJ118" s="927"/>
      <c r="BK118" s="927"/>
      <c r="BL118" s="927"/>
      <c r="BM118" s="927"/>
      <c r="BN118" s="927"/>
      <c r="BO118" s="927"/>
      <c r="BP118" s="928"/>
      <c r="BQ118" s="929" t="s">
        <v>396</v>
      </c>
      <c r="BR118" s="892"/>
      <c r="BS118" s="892"/>
      <c r="BT118" s="892"/>
      <c r="BU118" s="892"/>
      <c r="BV118" s="892" t="s">
        <v>440</v>
      </c>
      <c r="BW118" s="892"/>
      <c r="BX118" s="892"/>
      <c r="BY118" s="892"/>
      <c r="BZ118" s="892"/>
      <c r="CA118" s="892" t="s">
        <v>440</v>
      </c>
      <c r="CB118" s="892"/>
      <c r="CC118" s="892"/>
      <c r="CD118" s="892"/>
      <c r="CE118" s="892"/>
      <c r="CF118" s="922" t="s">
        <v>442</v>
      </c>
      <c r="CG118" s="923"/>
      <c r="CH118" s="923"/>
      <c r="CI118" s="923"/>
      <c r="CJ118" s="923"/>
      <c r="CK118" s="978"/>
      <c r="CL118" s="865"/>
      <c r="CM118" s="868" t="s">
        <v>470</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440</v>
      </c>
      <c r="DH118" s="824"/>
      <c r="DI118" s="824"/>
      <c r="DJ118" s="824"/>
      <c r="DK118" s="825"/>
      <c r="DL118" s="826" t="s">
        <v>441</v>
      </c>
      <c r="DM118" s="824"/>
      <c r="DN118" s="824"/>
      <c r="DO118" s="824"/>
      <c r="DP118" s="825"/>
      <c r="DQ118" s="826" t="s">
        <v>440</v>
      </c>
      <c r="DR118" s="824"/>
      <c r="DS118" s="824"/>
      <c r="DT118" s="824"/>
      <c r="DU118" s="825"/>
      <c r="DV118" s="871" t="s">
        <v>441</v>
      </c>
      <c r="DW118" s="872"/>
      <c r="DX118" s="872"/>
      <c r="DY118" s="872"/>
      <c r="DZ118" s="873"/>
    </row>
    <row r="119" spans="1:130" s="247" customFormat="1" ht="26.25" customHeight="1" x14ac:dyDescent="0.15">
      <c r="A119" s="862" t="s">
        <v>438</v>
      </c>
      <c r="B119" s="863"/>
      <c r="C119" s="938" t="s">
        <v>439</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440</v>
      </c>
      <c r="AB119" s="942"/>
      <c r="AC119" s="942"/>
      <c r="AD119" s="942"/>
      <c r="AE119" s="943"/>
      <c r="AF119" s="944" t="s">
        <v>462</v>
      </c>
      <c r="AG119" s="942"/>
      <c r="AH119" s="942"/>
      <c r="AI119" s="942"/>
      <c r="AJ119" s="943"/>
      <c r="AK119" s="944" t="s">
        <v>440</v>
      </c>
      <c r="AL119" s="942"/>
      <c r="AM119" s="942"/>
      <c r="AN119" s="942"/>
      <c r="AO119" s="943"/>
      <c r="AP119" s="945" t="s">
        <v>441</v>
      </c>
      <c r="AQ119" s="946"/>
      <c r="AR119" s="946"/>
      <c r="AS119" s="946"/>
      <c r="AT119" s="947"/>
      <c r="AU119" s="985"/>
      <c r="AV119" s="986"/>
      <c r="AW119" s="986"/>
      <c r="AX119" s="986"/>
      <c r="AY119" s="986"/>
      <c r="AZ119" s="278" t="s">
        <v>189</v>
      </c>
      <c r="BA119" s="278"/>
      <c r="BB119" s="278"/>
      <c r="BC119" s="278"/>
      <c r="BD119" s="278"/>
      <c r="BE119" s="278"/>
      <c r="BF119" s="278"/>
      <c r="BG119" s="278"/>
      <c r="BH119" s="278"/>
      <c r="BI119" s="278"/>
      <c r="BJ119" s="278"/>
      <c r="BK119" s="278"/>
      <c r="BL119" s="278"/>
      <c r="BM119" s="278"/>
      <c r="BN119" s="278"/>
      <c r="BO119" s="924" t="s">
        <v>471</v>
      </c>
      <c r="BP119" s="925"/>
      <c r="BQ119" s="929">
        <v>5423136</v>
      </c>
      <c r="BR119" s="892"/>
      <c r="BS119" s="892"/>
      <c r="BT119" s="892"/>
      <c r="BU119" s="892"/>
      <c r="BV119" s="892">
        <v>5377841</v>
      </c>
      <c r="BW119" s="892"/>
      <c r="BX119" s="892"/>
      <c r="BY119" s="892"/>
      <c r="BZ119" s="892"/>
      <c r="CA119" s="892">
        <v>5263246</v>
      </c>
      <c r="CB119" s="892"/>
      <c r="CC119" s="892"/>
      <c r="CD119" s="892"/>
      <c r="CE119" s="892"/>
      <c r="CF119" s="790"/>
      <c r="CG119" s="791"/>
      <c r="CH119" s="791"/>
      <c r="CI119" s="791"/>
      <c r="CJ119" s="881"/>
      <c r="CK119" s="979"/>
      <c r="CL119" s="867"/>
      <c r="CM119" s="885" t="s">
        <v>472</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t="s">
        <v>440</v>
      </c>
      <c r="DH119" s="807"/>
      <c r="DI119" s="807"/>
      <c r="DJ119" s="807"/>
      <c r="DK119" s="808"/>
      <c r="DL119" s="809" t="s">
        <v>441</v>
      </c>
      <c r="DM119" s="807"/>
      <c r="DN119" s="807"/>
      <c r="DO119" s="807"/>
      <c r="DP119" s="808"/>
      <c r="DQ119" s="809" t="s">
        <v>462</v>
      </c>
      <c r="DR119" s="807"/>
      <c r="DS119" s="807"/>
      <c r="DT119" s="807"/>
      <c r="DU119" s="808"/>
      <c r="DV119" s="895" t="s">
        <v>452</v>
      </c>
      <c r="DW119" s="896"/>
      <c r="DX119" s="896"/>
      <c r="DY119" s="896"/>
      <c r="DZ119" s="897"/>
    </row>
    <row r="120" spans="1:130" s="247" customFormat="1" ht="26.25" customHeight="1" x14ac:dyDescent="0.15">
      <c r="A120" s="864"/>
      <c r="B120" s="865"/>
      <c r="C120" s="868" t="s">
        <v>446</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462</v>
      </c>
      <c r="AB120" s="824"/>
      <c r="AC120" s="824"/>
      <c r="AD120" s="824"/>
      <c r="AE120" s="825"/>
      <c r="AF120" s="826" t="s">
        <v>440</v>
      </c>
      <c r="AG120" s="824"/>
      <c r="AH120" s="824"/>
      <c r="AI120" s="824"/>
      <c r="AJ120" s="825"/>
      <c r="AK120" s="826" t="s">
        <v>462</v>
      </c>
      <c r="AL120" s="824"/>
      <c r="AM120" s="824"/>
      <c r="AN120" s="824"/>
      <c r="AO120" s="825"/>
      <c r="AP120" s="871" t="s">
        <v>396</v>
      </c>
      <c r="AQ120" s="872"/>
      <c r="AR120" s="872"/>
      <c r="AS120" s="872"/>
      <c r="AT120" s="873"/>
      <c r="AU120" s="930" t="s">
        <v>473</v>
      </c>
      <c r="AV120" s="931"/>
      <c r="AW120" s="931"/>
      <c r="AX120" s="931"/>
      <c r="AY120" s="932"/>
      <c r="AZ120" s="907" t="s">
        <v>474</v>
      </c>
      <c r="BA120" s="852"/>
      <c r="BB120" s="852"/>
      <c r="BC120" s="852"/>
      <c r="BD120" s="852"/>
      <c r="BE120" s="852"/>
      <c r="BF120" s="852"/>
      <c r="BG120" s="852"/>
      <c r="BH120" s="852"/>
      <c r="BI120" s="852"/>
      <c r="BJ120" s="852"/>
      <c r="BK120" s="852"/>
      <c r="BL120" s="852"/>
      <c r="BM120" s="852"/>
      <c r="BN120" s="852"/>
      <c r="BO120" s="852"/>
      <c r="BP120" s="853"/>
      <c r="BQ120" s="908">
        <v>2465578</v>
      </c>
      <c r="BR120" s="889"/>
      <c r="BS120" s="889"/>
      <c r="BT120" s="889"/>
      <c r="BU120" s="889"/>
      <c r="BV120" s="889">
        <v>2772939</v>
      </c>
      <c r="BW120" s="889"/>
      <c r="BX120" s="889"/>
      <c r="BY120" s="889"/>
      <c r="BZ120" s="889"/>
      <c r="CA120" s="889">
        <v>2871051</v>
      </c>
      <c r="CB120" s="889"/>
      <c r="CC120" s="889"/>
      <c r="CD120" s="889"/>
      <c r="CE120" s="889"/>
      <c r="CF120" s="913">
        <v>134.4</v>
      </c>
      <c r="CG120" s="914"/>
      <c r="CH120" s="914"/>
      <c r="CI120" s="914"/>
      <c r="CJ120" s="914"/>
      <c r="CK120" s="915" t="s">
        <v>475</v>
      </c>
      <c r="CL120" s="899"/>
      <c r="CM120" s="899"/>
      <c r="CN120" s="899"/>
      <c r="CO120" s="900"/>
      <c r="CP120" s="919" t="s">
        <v>476</v>
      </c>
      <c r="CQ120" s="920"/>
      <c r="CR120" s="920"/>
      <c r="CS120" s="920"/>
      <c r="CT120" s="920"/>
      <c r="CU120" s="920"/>
      <c r="CV120" s="920"/>
      <c r="CW120" s="920"/>
      <c r="CX120" s="920"/>
      <c r="CY120" s="920"/>
      <c r="CZ120" s="920"/>
      <c r="DA120" s="920"/>
      <c r="DB120" s="920"/>
      <c r="DC120" s="920"/>
      <c r="DD120" s="920"/>
      <c r="DE120" s="920"/>
      <c r="DF120" s="921"/>
      <c r="DG120" s="908">
        <v>311630</v>
      </c>
      <c r="DH120" s="889"/>
      <c r="DI120" s="889"/>
      <c r="DJ120" s="889"/>
      <c r="DK120" s="889"/>
      <c r="DL120" s="889">
        <v>277341</v>
      </c>
      <c r="DM120" s="889"/>
      <c r="DN120" s="889"/>
      <c r="DO120" s="889"/>
      <c r="DP120" s="889"/>
      <c r="DQ120" s="889">
        <v>277416</v>
      </c>
      <c r="DR120" s="889"/>
      <c r="DS120" s="889"/>
      <c r="DT120" s="889"/>
      <c r="DU120" s="889"/>
      <c r="DV120" s="890">
        <v>13</v>
      </c>
      <c r="DW120" s="890"/>
      <c r="DX120" s="890"/>
      <c r="DY120" s="890"/>
      <c r="DZ120" s="891"/>
    </row>
    <row r="121" spans="1:130" s="247" customFormat="1" ht="26.25" customHeight="1" x14ac:dyDescent="0.15">
      <c r="A121" s="864"/>
      <c r="B121" s="865"/>
      <c r="C121" s="910" t="s">
        <v>477</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451</v>
      </c>
      <c r="AB121" s="824"/>
      <c r="AC121" s="824"/>
      <c r="AD121" s="824"/>
      <c r="AE121" s="825"/>
      <c r="AF121" s="826" t="s">
        <v>441</v>
      </c>
      <c r="AG121" s="824"/>
      <c r="AH121" s="824"/>
      <c r="AI121" s="824"/>
      <c r="AJ121" s="825"/>
      <c r="AK121" s="826" t="s">
        <v>441</v>
      </c>
      <c r="AL121" s="824"/>
      <c r="AM121" s="824"/>
      <c r="AN121" s="824"/>
      <c r="AO121" s="825"/>
      <c r="AP121" s="871" t="s">
        <v>462</v>
      </c>
      <c r="AQ121" s="872"/>
      <c r="AR121" s="872"/>
      <c r="AS121" s="872"/>
      <c r="AT121" s="873"/>
      <c r="AU121" s="933"/>
      <c r="AV121" s="934"/>
      <c r="AW121" s="934"/>
      <c r="AX121" s="934"/>
      <c r="AY121" s="935"/>
      <c r="AZ121" s="859" t="s">
        <v>478</v>
      </c>
      <c r="BA121" s="794"/>
      <c r="BB121" s="794"/>
      <c r="BC121" s="794"/>
      <c r="BD121" s="794"/>
      <c r="BE121" s="794"/>
      <c r="BF121" s="794"/>
      <c r="BG121" s="794"/>
      <c r="BH121" s="794"/>
      <c r="BI121" s="794"/>
      <c r="BJ121" s="794"/>
      <c r="BK121" s="794"/>
      <c r="BL121" s="794"/>
      <c r="BM121" s="794"/>
      <c r="BN121" s="794"/>
      <c r="BO121" s="794"/>
      <c r="BP121" s="795"/>
      <c r="BQ121" s="860" t="s">
        <v>441</v>
      </c>
      <c r="BR121" s="861"/>
      <c r="BS121" s="861"/>
      <c r="BT121" s="861"/>
      <c r="BU121" s="861"/>
      <c r="BV121" s="861" t="s">
        <v>442</v>
      </c>
      <c r="BW121" s="861"/>
      <c r="BX121" s="861"/>
      <c r="BY121" s="861"/>
      <c r="BZ121" s="861"/>
      <c r="CA121" s="861" t="s">
        <v>442</v>
      </c>
      <c r="CB121" s="861"/>
      <c r="CC121" s="861"/>
      <c r="CD121" s="861"/>
      <c r="CE121" s="861"/>
      <c r="CF121" s="922" t="s">
        <v>441</v>
      </c>
      <c r="CG121" s="923"/>
      <c r="CH121" s="923"/>
      <c r="CI121" s="923"/>
      <c r="CJ121" s="923"/>
      <c r="CK121" s="916"/>
      <c r="CL121" s="902"/>
      <c r="CM121" s="902"/>
      <c r="CN121" s="902"/>
      <c r="CO121" s="903"/>
      <c r="CP121" s="882" t="s">
        <v>479</v>
      </c>
      <c r="CQ121" s="883"/>
      <c r="CR121" s="883"/>
      <c r="CS121" s="883"/>
      <c r="CT121" s="883"/>
      <c r="CU121" s="883"/>
      <c r="CV121" s="883"/>
      <c r="CW121" s="883"/>
      <c r="CX121" s="883"/>
      <c r="CY121" s="883"/>
      <c r="CZ121" s="883"/>
      <c r="DA121" s="883"/>
      <c r="DB121" s="883"/>
      <c r="DC121" s="883"/>
      <c r="DD121" s="883"/>
      <c r="DE121" s="883"/>
      <c r="DF121" s="884"/>
      <c r="DG121" s="860">
        <v>215024</v>
      </c>
      <c r="DH121" s="861"/>
      <c r="DI121" s="861"/>
      <c r="DJ121" s="861"/>
      <c r="DK121" s="861"/>
      <c r="DL121" s="861">
        <v>187424</v>
      </c>
      <c r="DM121" s="861"/>
      <c r="DN121" s="861"/>
      <c r="DO121" s="861"/>
      <c r="DP121" s="861"/>
      <c r="DQ121" s="861">
        <v>165353</v>
      </c>
      <c r="DR121" s="861"/>
      <c r="DS121" s="861"/>
      <c r="DT121" s="861"/>
      <c r="DU121" s="861"/>
      <c r="DV121" s="838">
        <v>7.7</v>
      </c>
      <c r="DW121" s="838"/>
      <c r="DX121" s="838"/>
      <c r="DY121" s="838"/>
      <c r="DZ121" s="839"/>
    </row>
    <row r="122" spans="1:130" s="247" customFormat="1" ht="26.25" customHeight="1" x14ac:dyDescent="0.15">
      <c r="A122" s="864"/>
      <c r="B122" s="865"/>
      <c r="C122" s="868" t="s">
        <v>458</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396</v>
      </c>
      <c r="AB122" s="824"/>
      <c r="AC122" s="824"/>
      <c r="AD122" s="824"/>
      <c r="AE122" s="825"/>
      <c r="AF122" s="826" t="s">
        <v>442</v>
      </c>
      <c r="AG122" s="824"/>
      <c r="AH122" s="824"/>
      <c r="AI122" s="824"/>
      <c r="AJ122" s="825"/>
      <c r="AK122" s="826" t="s">
        <v>396</v>
      </c>
      <c r="AL122" s="824"/>
      <c r="AM122" s="824"/>
      <c r="AN122" s="824"/>
      <c r="AO122" s="825"/>
      <c r="AP122" s="871" t="s">
        <v>440</v>
      </c>
      <c r="AQ122" s="872"/>
      <c r="AR122" s="872"/>
      <c r="AS122" s="872"/>
      <c r="AT122" s="873"/>
      <c r="AU122" s="933"/>
      <c r="AV122" s="934"/>
      <c r="AW122" s="934"/>
      <c r="AX122" s="934"/>
      <c r="AY122" s="935"/>
      <c r="AZ122" s="926" t="s">
        <v>480</v>
      </c>
      <c r="BA122" s="927"/>
      <c r="BB122" s="927"/>
      <c r="BC122" s="927"/>
      <c r="BD122" s="927"/>
      <c r="BE122" s="927"/>
      <c r="BF122" s="927"/>
      <c r="BG122" s="927"/>
      <c r="BH122" s="927"/>
      <c r="BI122" s="927"/>
      <c r="BJ122" s="927"/>
      <c r="BK122" s="927"/>
      <c r="BL122" s="927"/>
      <c r="BM122" s="927"/>
      <c r="BN122" s="927"/>
      <c r="BO122" s="927"/>
      <c r="BP122" s="928"/>
      <c r="BQ122" s="929">
        <v>3628500</v>
      </c>
      <c r="BR122" s="892"/>
      <c r="BS122" s="892"/>
      <c r="BT122" s="892"/>
      <c r="BU122" s="892"/>
      <c r="BV122" s="892">
        <v>3646725</v>
      </c>
      <c r="BW122" s="892"/>
      <c r="BX122" s="892"/>
      <c r="BY122" s="892"/>
      <c r="BZ122" s="892"/>
      <c r="CA122" s="892">
        <v>3542343</v>
      </c>
      <c r="CB122" s="892"/>
      <c r="CC122" s="892"/>
      <c r="CD122" s="892"/>
      <c r="CE122" s="892"/>
      <c r="CF122" s="893">
        <v>165.8</v>
      </c>
      <c r="CG122" s="894"/>
      <c r="CH122" s="894"/>
      <c r="CI122" s="894"/>
      <c r="CJ122" s="894"/>
      <c r="CK122" s="916"/>
      <c r="CL122" s="902"/>
      <c r="CM122" s="902"/>
      <c r="CN122" s="902"/>
      <c r="CO122" s="903"/>
      <c r="CP122" s="882" t="s">
        <v>481</v>
      </c>
      <c r="CQ122" s="883"/>
      <c r="CR122" s="883"/>
      <c r="CS122" s="883"/>
      <c r="CT122" s="883"/>
      <c r="CU122" s="883"/>
      <c r="CV122" s="883"/>
      <c r="CW122" s="883"/>
      <c r="CX122" s="883"/>
      <c r="CY122" s="883"/>
      <c r="CZ122" s="883"/>
      <c r="DA122" s="883"/>
      <c r="DB122" s="883"/>
      <c r="DC122" s="883"/>
      <c r="DD122" s="883"/>
      <c r="DE122" s="883"/>
      <c r="DF122" s="884"/>
      <c r="DG122" s="860" t="s">
        <v>440</v>
      </c>
      <c r="DH122" s="861"/>
      <c r="DI122" s="861"/>
      <c r="DJ122" s="861"/>
      <c r="DK122" s="861"/>
      <c r="DL122" s="861" t="s">
        <v>441</v>
      </c>
      <c r="DM122" s="861"/>
      <c r="DN122" s="861"/>
      <c r="DO122" s="861"/>
      <c r="DP122" s="861"/>
      <c r="DQ122" s="861" t="s">
        <v>441</v>
      </c>
      <c r="DR122" s="861"/>
      <c r="DS122" s="861"/>
      <c r="DT122" s="861"/>
      <c r="DU122" s="861"/>
      <c r="DV122" s="838" t="s">
        <v>440</v>
      </c>
      <c r="DW122" s="838"/>
      <c r="DX122" s="838"/>
      <c r="DY122" s="838"/>
      <c r="DZ122" s="839"/>
    </row>
    <row r="123" spans="1:130" s="247" customFormat="1" ht="26.25" customHeight="1" x14ac:dyDescent="0.15">
      <c r="A123" s="864"/>
      <c r="B123" s="865"/>
      <c r="C123" s="868" t="s">
        <v>465</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v>5520</v>
      </c>
      <c r="AB123" s="824"/>
      <c r="AC123" s="824"/>
      <c r="AD123" s="824"/>
      <c r="AE123" s="825"/>
      <c r="AF123" s="826">
        <v>5520</v>
      </c>
      <c r="AG123" s="824"/>
      <c r="AH123" s="824"/>
      <c r="AI123" s="824"/>
      <c r="AJ123" s="825"/>
      <c r="AK123" s="826">
        <v>5520</v>
      </c>
      <c r="AL123" s="824"/>
      <c r="AM123" s="824"/>
      <c r="AN123" s="824"/>
      <c r="AO123" s="825"/>
      <c r="AP123" s="871">
        <v>0.3</v>
      </c>
      <c r="AQ123" s="872"/>
      <c r="AR123" s="872"/>
      <c r="AS123" s="872"/>
      <c r="AT123" s="873"/>
      <c r="AU123" s="936"/>
      <c r="AV123" s="937"/>
      <c r="AW123" s="937"/>
      <c r="AX123" s="937"/>
      <c r="AY123" s="937"/>
      <c r="AZ123" s="278" t="s">
        <v>189</v>
      </c>
      <c r="BA123" s="278"/>
      <c r="BB123" s="278"/>
      <c r="BC123" s="278"/>
      <c r="BD123" s="278"/>
      <c r="BE123" s="278"/>
      <c r="BF123" s="278"/>
      <c r="BG123" s="278"/>
      <c r="BH123" s="278"/>
      <c r="BI123" s="278"/>
      <c r="BJ123" s="278"/>
      <c r="BK123" s="278"/>
      <c r="BL123" s="278"/>
      <c r="BM123" s="278"/>
      <c r="BN123" s="278"/>
      <c r="BO123" s="924" t="s">
        <v>482</v>
      </c>
      <c r="BP123" s="925"/>
      <c r="BQ123" s="879">
        <v>6094078</v>
      </c>
      <c r="BR123" s="880"/>
      <c r="BS123" s="880"/>
      <c r="BT123" s="880"/>
      <c r="BU123" s="880"/>
      <c r="BV123" s="880">
        <v>6419664</v>
      </c>
      <c r="BW123" s="880"/>
      <c r="BX123" s="880"/>
      <c r="BY123" s="880"/>
      <c r="BZ123" s="880"/>
      <c r="CA123" s="880">
        <v>6413394</v>
      </c>
      <c r="CB123" s="880"/>
      <c r="CC123" s="880"/>
      <c r="CD123" s="880"/>
      <c r="CE123" s="880"/>
      <c r="CF123" s="790"/>
      <c r="CG123" s="791"/>
      <c r="CH123" s="791"/>
      <c r="CI123" s="791"/>
      <c r="CJ123" s="881"/>
      <c r="CK123" s="916"/>
      <c r="CL123" s="902"/>
      <c r="CM123" s="902"/>
      <c r="CN123" s="902"/>
      <c r="CO123" s="903"/>
      <c r="CP123" s="882" t="s">
        <v>483</v>
      </c>
      <c r="CQ123" s="883"/>
      <c r="CR123" s="883"/>
      <c r="CS123" s="883"/>
      <c r="CT123" s="883"/>
      <c r="CU123" s="883"/>
      <c r="CV123" s="883"/>
      <c r="CW123" s="883"/>
      <c r="CX123" s="883"/>
      <c r="CY123" s="883"/>
      <c r="CZ123" s="883"/>
      <c r="DA123" s="883"/>
      <c r="DB123" s="883"/>
      <c r="DC123" s="883"/>
      <c r="DD123" s="883"/>
      <c r="DE123" s="883"/>
      <c r="DF123" s="884"/>
      <c r="DG123" s="823" t="s">
        <v>440</v>
      </c>
      <c r="DH123" s="824"/>
      <c r="DI123" s="824"/>
      <c r="DJ123" s="824"/>
      <c r="DK123" s="825"/>
      <c r="DL123" s="826" t="s">
        <v>440</v>
      </c>
      <c r="DM123" s="824"/>
      <c r="DN123" s="824"/>
      <c r="DO123" s="824"/>
      <c r="DP123" s="825"/>
      <c r="DQ123" s="826" t="s">
        <v>441</v>
      </c>
      <c r="DR123" s="824"/>
      <c r="DS123" s="824"/>
      <c r="DT123" s="824"/>
      <c r="DU123" s="825"/>
      <c r="DV123" s="871" t="s">
        <v>440</v>
      </c>
      <c r="DW123" s="872"/>
      <c r="DX123" s="872"/>
      <c r="DY123" s="872"/>
      <c r="DZ123" s="873"/>
    </row>
    <row r="124" spans="1:130" s="247" customFormat="1" ht="26.25" customHeight="1" thickBot="1" x14ac:dyDescent="0.2">
      <c r="A124" s="864"/>
      <c r="B124" s="865"/>
      <c r="C124" s="868" t="s">
        <v>468</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451</v>
      </c>
      <c r="AB124" s="824"/>
      <c r="AC124" s="824"/>
      <c r="AD124" s="824"/>
      <c r="AE124" s="825"/>
      <c r="AF124" s="826" t="s">
        <v>440</v>
      </c>
      <c r="AG124" s="824"/>
      <c r="AH124" s="824"/>
      <c r="AI124" s="824"/>
      <c r="AJ124" s="825"/>
      <c r="AK124" s="826" t="s">
        <v>441</v>
      </c>
      <c r="AL124" s="824"/>
      <c r="AM124" s="824"/>
      <c r="AN124" s="824"/>
      <c r="AO124" s="825"/>
      <c r="AP124" s="871" t="s">
        <v>440</v>
      </c>
      <c r="AQ124" s="872"/>
      <c r="AR124" s="872"/>
      <c r="AS124" s="872"/>
      <c r="AT124" s="873"/>
      <c r="AU124" s="874" t="s">
        <v>484</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t="s">
        <v>440</v>
      </c>
      <c r="BR124" s="878"/>
      <c r="BS124" s="878"/>
      <c r="BT124" s="878"/>
      <c r="BU124" s="878"/>
      <c r="BV124" s="878" t="s">
        <v>440</v>
      </c>
      <c r="BW124" s="878"/>
      <c r="BX124" s="878"/>
      <c r="BY124" s="878"/>
      <c r="BZ124" s="878"/>
      <c r="CA124" s="878" t="s">
        <v>440</v>
      </c>
      <c r="CB124" s="878"/>
      <c r="CC124" s="878"/>
      <c r="CD124" s="878"/>
      <c r="CE124" s="878"/>
      <c r="CF124" s="768"/>
      <c r="CG124" s="769"/>
      <c r="CH124" s="769"/>
      <c r="CI124" s="769"/>
      <c r="CJ124" s="909"/>
      <c r="CK124" s="917"/>
      <c r="CL124" s="917"/>
      <c r="CM124" s="917"/>
      <c r="CN124" s="917"/>
      <c r="CO124" s="918"/>
      <c r="CP124" s="882" t="s">
        <v>485</v>
      </c>
      <c r="CQ124" s="883"/>
      <c r="CR124" s="883"/>
      <c r="CS124" s="883"/>
      <c r="CT124" s="883"/>
      <c r="CU124" s="883"/>
      <c r="CV124" s="883"/>
      <c r="CW124" s="883"/>
      <c r="CX124" s="883"/>
      <c r="CY124" s="883"/>
      <c r="CZ124" s="883"/>
      <c r="DA124" s="883"/>
      <c r="DB124" s="883"/>
      <c r="DC124" s="883"/>
      <c r="DD124" s="883"/>
      <c r="DE124" s="883"/>
      <c r="DF124" s="884"/>
      <c r="DG124" s="806" t="s">
        <v>451</v>
      </c>
      <c r="DH124" s="807"/>
      <c r="DI124" s="807"/>
      <c r="DJ124" s="807"/>
      <c r="DK124" s="808"/>
      <c r="DL124" s="809" t="s">
        <v>440</v>
      </c>
      <c r="DM124" s="807"/>
      <c r="DN124" s="807"/>
      <c r="DO124" s="807"/>
      <c r="DP124" s="808"/>
      <c r="DQ124" s="809" t="s">
        <v>442</v>
      </c>
      <c r="DR124" s="807"/>
      <c r="DS124" s="807"/>
      <c r="DT124" s="807"/>
      <c r="DU124" s="808"/>
      <c r="DV124" s="895" t="s">
        <v>452</v>
      </c>
      <c r="DW124" s="896"/>
      <c r="DX124" s="896"/>
      <c r="DY124" s="896"/>
      <c r="DZ124" s="897"/>
    </row>
    <row r="125" spans="1:130" s="247" customFormat="1" ht="26.25" customHeight="1" x14ac:dyDescent="0.15">
      <c r="A125" s="864"/>
      <c r="B125" s="865"/>
      <c r="C125" s="868" t="s">
        <v>470</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441</v>
      </c>
      <c r="AB125" s="824"/>
      <c r="AC125" s="824"/>
      <c r="AD125" s="824"/>
      <c r="AE125" s="825"/>
      <c r="AF125" s="826" t="s">
        <v>441</v>
      </c>
      <c r="AG125" s="824"/>
      <c r="AH125" s="824"/>
      <c r="AI125" s="824"/>
      <c r="AJ125" s="825"/>
      <c r="AK125" s="826" t="s">
        <v>441</v>
      </c>
      <c r="AL125" s="824"/>
      <c r="AM125" s="824"/>
      <c r="AN125" s="824"/>
      <c r="AO125" s="825"/>
      <c r="AP125" s="871" t="s">
        <v>441</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486</v>
      </c>
      <c r="CL125" s="899"/>
      <c r="CM125" s="899"/>
      <c r="CN125" s="899"/>
      <c r="CO125" s="900"/>
      <c r="CP125" s="907" t="s">
        <v>487</v>
      </c>
      <c r="CQ125" s="852"/>
      <c r="CR125" s="852"/>
      <c r="CS125" s="852"/>
      <c r="CT125" s="852"/>
      <c r="CU125" s="852"/>
      <c r="CV125" s="852"/>
      <c r="CW125" s="852"/>
      <c r="CX125" s="852"/>
      <c r="CY125" s="852"/>
      <c r="CZ125" s="852"/>
      <c r="DA125" s="852"/>
      <c r="DB125" s="852"/>
      <c r="DC125" s="852"/>
      <c r="DD125" s="852"/>
      <c r="DE125" s="852"/>
      <c r="DF125" s="853"/>
      <c r="DG125" s="908" t="s">
        <v>441</v>
      </c>
      <c r="DH125" s="889"/>
      <c r="DI125" s="889"/>
      <c r="DJ125" s="889"/>
      <c r="DK125" s="889"/>
      <c r="DL125" s="889" t="s">
        <v>444</v>
      </c>
      <c r="DM125" s="889"/>
      <c r="DN125" s="889"/>
      <c r="DO125" s="889"/>
      <c r="DP125" s="889"/>
      <c r="DQ125" s="889" t="s">
        <v>441</v>
      </c>
      <c r="DR125" s="889"/>
      <c r="DS125" s="889"/>
      <c r="DT125" s="889"/>
      <c r="DU125" s="889"/>
      <c r="DV125" s="890" t="s">
        <v>440</v>
      </c>
      <c r="DW125" s="890"/>
      <c r="DX125" s="890"/>
      <c r="DY125" s="890"/>
      <c r="DZ125" s="891"/>
    </row>
    <row r="126" spans="1:130" s="247" customFormat="1" ht="26.25" customHeight="1" thickBot="1" x14ac:dyDescent="0.2">
      <c r="A126" s="864"/>
      <c r="B126" s="865"/>
      <c r="C126" s="868" t="s">
        <v>472</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t="s">
        <v>444</v>
      </c>
      <c r="AB126" s="824"/>
      <c r="AC126" s="824"/>
      <c r="AD126" s="824"/>
      <c r="AE126" s="825"/>
      <c r="AF126" s="826" t="s">
        <v>441</v>
      </c>
      <c r="AG126" s="824"/>
      <c r="AH126" s="824"/>
      <c r="AI126" s="824"/>
      <c r="AJ126" s="825"/>
      <c r="AK126" s="826" t="s">
        <v>441</v>
      </c>
      <c r="AL126" s="824"/>
      <c r="AM126" s="824"/>
      <c r="AN126" s="824"/>
      <c r="AO126" s="825"/>
      <c r="AP126" s="871" t="s">
        <v>442</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488</v>
      </c>
      <c r="CQ126" s="794"/>
      <c r="CR126" s="794"/>
      <c r="CS126" s="794"/>
      <c r="CT126" s="794"/>
      <c r="CU126" s="794"/>
      <c r="CV126" s="794"/>
      <c r="CW126" s="794"/>
      <c r="CX126" s="794"/>
      <c r="CY126" s="794"/>
      <c r="CZ126" s="794"/>
      <c r="DA126" s="794"/>
      <c r="DB126" s="794"/>
      <c r="DC126" s="794"/>
      <c r="DD126" s="794"/>
      <c r="DE126" s="794"/>
      <c r="DF126" s="795"/>
      <c r="DG126" s="860" t="s">
        <v>441</v>
      </c>
      <c r="DH126" s="861"/>
      <c r="DI126" s="861"/>
      <c r="DJ126" s="861"/>
      <c r="DK126" s="861"/>
      <c r="DL126" s="861" t="s">
        <v>441</v>
      </c>
      <c r="DM126" s="861"/>
      <c r="DN126" s="861"/>
      <c r="DO126" s="861"/>
      <c r="DP126" s="861"/>
      <c r="DQ126" s="861" t="s">
        <v>441</v>
      </c>
      <c r="DR126" s="861"/>
      <c r="DS126" s="861"/>
      <c r="DT126" s="861"/>
      <c r="DU126" s="861"/>
      <c r="DV126" s="838" t="s">
        <v>444</v>
      </c>
      <c r="DW126" s="838"/>
      <c r="DX126" s="838"/>
      <c r="DY126" s="838"/>
      <c r="DZ126" s="839"/>
    </row>
    <row r="127" spans="1:130" s="247" customFormat="1" ht="26.25" customHeight="1" x14ac:dyDescent="0.15">
      <c r="A127" s="866"/>
      <c r="B127" s="867"/>
      <c r="C127" s="885" t="s">
        <v>489</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116</v>
      </c>
      <c r="AB127" s="824"/>
      <c r="AC127" s="824"/>
      <c r="AD127" s="824"/>
      <c r="AE127" s="825"/>
      <c r="AF127" s="826">
        <v>97</v>
      </c>
      <c r="AG127" s="824"/>
      <c r="AH127" s="824"/>
      <c r="AI127" s="824"/>
      <c r="AJ127" s="825"/>
      <c r="AK127" s="826">
        <v>79</v>
      </c>
      <c r="AL127" s="824"/>
      <c r="AM127" s="824"/>
      <c r="AN127" s="824"/>
      <c r="AO127" s="825"/>
      <c r="AP127" s="871">
        <v>0</v>
      </c>
      <c r="AQ127" s="872"/>
      <c r="AR127" s="872"/>
      <c r="AS127" s="872"/>
      <c r="AT127" s="873"/>
      <c r="AU127" s="283"/>
      <c r="AV127" s="283"/>
      <c r="AW127" s="283"/>
      <c r="AX127" s="888" t="s">
        <v>490</v>
      </c>
      <c r="AY127" s="856"/>
      <c r="AZ127" s="856"/>
      <c r="BA127" s="856"/>
      <c r="BB127" s="856"/>
      <c r="BC127" s="856"/>
      <c r="BD127" s="856"/>
      <c r="BE127" s="857"/>
      <c r="BF127" s="855" t="s">
        <v>491</v>
      </c>
      <c r="BG127" s="856"/>
      <c r="BH127" s="856"/>
      <c r="BI127" s="856"/>
      <c r="BJ127" s="856"/>
      <c r="BK127" s="856"/>
      <c r="BL127" s="857"/>
      <c r="BM127" s="855" t="s">
        <v>492</v>
      </c>
      <c r="BN127" s="856"/>
      <c r="BO127" s="856"/>
      <c r="BP127" s="856"/>
      <c r="BQ127" s="856"/>
      <c r="BR127" s="856"/>
      <c r="BS127" s="857"/>
      <c r="BT127" s="855" t="s">
        <v>493</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494</v>
      </c>
      <c r="CQ127" s="794"/>
      <c r="CR127" s="794"/>
      <c r="CS127" s="794"/>
      <c r="CT127" s="794"/>
      <c r="CU127" s="794"/>
      <c r="CV127" s="794"/>
      <c r="CW127" s="794"/>
      <c r="CX127" s="794"/>
      <c r="CY127" s="794"/>
      <c r="CZ127" s="794"/>
      <c r="DA127" s="794"/>
      <c r="DB127" s="794"/>
      <c r="DC127" s="794"/>
      <c r="DD127" s="794"/>
      <c r="DE127" s="794"/>
      <c r="DF127" s="795"/>
      <c r="DG127" s="860" t="s">
        <v>440</v>
      </c>
      <c r="DH127" s="861"/>
      <c r="DI127" s="861"/>
      <c r="DJ127" s="861"/>
      <c r="DK127" s="861"/>
      <c r="DL127" s="861" t="s">
        <v>441</v>
      </c>
      <c r="DM127" s="861"/>
      <c r="DN127" s="861"/>
      <c r="DO127" s="861"/>
      <c r="DP127" s="861"/>
      <c r="DQ127" s="861" t="s">
        <v>452</v>
      </c>
      <c r="DR127" s="861"/>
      <c r="DS127" s="861"/>
      <c r="DT127" s="861"/>
      <c r="DU127" s="861"/>
      <c r="DV127" s="838" t="s">
        <v>452</v>
      </c>
      <c r="DW127" s="838"/>
      <c r="DX127" s="838"/>
      <c r="DY127" s="838"/>
      <c r="DZ127" s="839"/>
    </row>
    <row r="128" spans="1:130" s="247" customFormat="1" ht="26.25" customHeight="1" thickBot="1" x14ac:dyDescent="0.2">
      <c r="A128" s="840" t="s">
        <v>495</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496</v>
      </c>
      <c r="X128" s="842"/>
      <c r="Y128" s="842"/>
      <c r="Z128" s="843"/>
      <c r="AA128" s="844" t="s">
        <v>441</v>
      </c>
      <c r="AB128" s="845"/>
      <c r="AC128" s="845"/>
      <c r="AD128" s="845"/>
      <c r="AE128" s="846"/>
      <c r="AF128" s="847" t="s">
        <v>440</v>
      </c>
      <c r="AG128" s="845"/>
      <c r="AH128" s="845"/>
      <c r="AI128" s="845"/>
      <c r="AJ128" s="846"/>
      <c r="AK128" s="847" t="s">
        <v>440</v>
      </c>
      <c r="AL128" s="845"/>
      <c r="AM128" s="845"/>
      <c r="AN128" s="845"/>
      <c r="AO128" s="846"/>
      <c r="AP128" s="848"/>
      <c r="AQ128" s="849"/>
      <c r="AR128" s="849"/>
      <c r="AS128" s="849"/>
      <c r="AT128" s="850"/>
      <c r="AU128" s="283"/>
      <c r="AV128" s="283"/>
      <c r="AW128" s="283"/>
      <c r="AX128" s="851" t="s">
        <v>497</v>
      </c>
      <c r="AY128" s="852"/>
      <c r="AZ128" s="852"/>
      <c r="BA128" s="852"/>
      <c r="BB128" s="852"/>
      <c r="BC128" s="852"/>
      <c r="BD128" s="852"/>
      <c r="BE128" s="853"/>
      <c r="BF128" s="830" t="s">
        <v>441</v>
      </c>
      <c r="BG128" s="831"/>
      <c r="BH128" s="831"/>
      <c r="BI128" s="831"/>
      <c r="BJ128" s="831"/>
      <c r="BK128" s="831"/>
      <c r="BL128" s="854"/>
      <c r="BM128" s="830">
        <v>15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498</v>
      </c>
      <c r="CQ128" s="772"/>
      <c r="CR128" s="772"/>
      <c r="CS128" s="772"/>
      <c r="CT128" s="772"/>
      <c r="CU128" s="772"/>
      <c r="CV128" s="772"/>
      <c r="CW128" s="772"/>
      <c r="CX128" s="772"/>
      <c r="CY128" s="772"/>
      <c r="CZ128" s="772"/>
      <c r="DA128" s="772"/>
      <c r="DB128" s="772"/>
      <c r="DC128" s="772"/>
      <c r="DD128" s="772"/>
      <c r="DE128" s="772"/>
      <c r="DF128" s="773"/>
      <c r="DG128" s="834" t="s">
        <v>441</v>
      </c>
      <c r="DH128" s="835"/>
      <c r="DI128" s="835"/>
      <c r="DJ128" s="835"/>
      <c r="DK128" s="835"/>
      <c r="DL128" s="835" t="s">
        <v>396</v>
      </c>
      <c r="DM128" s="835"/>
      <c r="DN128" s="835"/>
      <c r="DO128" s="835"/>
      <c r="DP128" s="835"/>
      <c r="DQ128" s="835" t="s">
        <v>440</v>
      </c>
      <c r="DR128" s="835"/>
      <c r="DS128" s="835"/>
      <c r="DT128" s="835"/>
      <c r="DU128" s="835"/>
      <c r="DV128" s="836" t="s">
        <v>440</v>
      </c>
      <c r="DW128" s="836"/>
      <c r="DX128" s="836"/>
      <c r="DY128" s="836"/>
      <c r="DZ128" s="837"/>
    </row>
    <row r="129" spans="1:131" s="247" customFormat="1" ht="26.25" customHeight="1" x14ac:dyDescent="0.15">
      <c r="A129" s="818" t="s">
        <v>106</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499</v>
      </c>
      <c r="X129" s="821"/>
      <c r="Y129" s="821"/>
      <c r="Z129" s="822"/>
      <c r="AA129" s="823">
        <v>2720640</v>
      </c>
      <c r="AB129" s="824"/>
      <c r="AC129" s="824"/>
      <c r="AD129" s="824"/>
      <c r="AE129" s="825"/>
      <c r="AF129" s="826">
        <v>2618178</v>
      </c>
      <c r="AG129" s="824"/>
      <c r="AH129" s="824"/>
      <c r="AI129" s="824"/>
      <c r="AJ129" s="825"/>
      <c r="AK129" s="826">
        <v>2559265</v>
      </c>
      <c r="AL129" s="824"/>
      <c r="AM129" s="824"/>
      <c r="AN129" s="824"/>
      <c r="AO129" s="825"/>
      <c r="AP129" s="827"/>
      <c r="AQ129" s="828"/>
      <c r="AR129" s="828"/>
      <c r="AS129" s="828"/>
      <c r="AT129" s="829"/>
      <c r="AU129" s="285"/>
      <c r="AV129" s="285"/>
      <c r="AW129" s="285"/>
      <c r="AX129" s="793" t="s">
        <v>500</v>
      </c>
      <c r="AY129" s="794"/>
      <c r="AZ129" s="794"/>
      <c r="BA129" s="794"/>
      <c r="BB129" s="794"/>
      <c r="BC129" s="794"/>
      <c r="BD129" s="794"/>
      <c r="BE129" s="795"/>
      <c r="BF129" s="813" t="s">
        <v>441</v>
      </c>
      <c r="BG129" s="814"/>
      <c r="BH129" s="814"/>
      <c r="BI129" s="814"/>
      <c r="BJ129" s="814"/>
      <c r="BK129" s="814"/>
      <c r="BL129" s="815"/>
      <c r="BM129" s="813">
        <v>20</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501</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502</v>
      </c>
      <c r="X130" s="821"/>
      <c r="Y130" s="821"/>
      <c r="Z130" s="822"/>
      <c r="AA130" s="823">
        <v>414663</v>
      </c>
      <c r="AB130" s="824"/>
      <c r="AC130" s="824"/>
      <c r="AD130" s="824"/>
      <c r="AE130" s="825"/>
      <c r="AF130" s="826">
        <v>402643</v>
      </c>
      <c r="AG130" s="824"/>
      <c r="AH130" s="824"/>
      <c r="AI130" s="824"/>
      <c r="AJ130" s="825"/>
      <c r="AK130" s="826">
        <v>422314</v>
      </c>
      <c r="AL130" s="824"/>
      <c r="AM130" s="824"/>
      <c r="AN130" s="824"/>
      <c r="AO130" s="825"/>
      <c r="AP130" s="827"/>
      <c r="AQ130" s="828"/>
      <c r="AR130" s="828"/>
      <c r="AS130" s="828"/>
      <c r="AT130" s="829"/>
      <c r="AU130" s="285"/>
      <c r="AV130" s="285"/>
      <c r="AW130" s="285"/>
      <c r="AX130" s="793" t="s">
        <v>503</v>
      </c>
      <c r="AY130" s="794"/>
      <c r="AZ130" s="794"/>
      <c r="BA130" s="794"/>
      <c r="BB130" s="794"/>
      <c r="BC130" s="794"/>
      <c r="BD130" s="794"/>
      <c r="BE130" s="795"/>
      <c r="BF130" s="796">
        <v>7.1</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504</v>
      </c>
      <c r="X131" s="804"/>
      <c r="Y131" s="804"/>
      <c r="Z131" s="805"/>
      <c r="AA131" s="806">
        <v>2305977</v>
      </c>
      <c r="AB131" s="807"/>
      <c r="AC131" s="807"/>
      <c r="AD131" s="807"/>
      <c r="AE131" s="808"/>
      <c r="AF131" s="809">
        <v>2215535</v>
      </c>
      <c r="AG131" s="807"/>
      <c r="AH131" s="807"/>
      <c r="AI131" s="807"/>
      <c r="AJ131" s="808"/>
      <c r="AK131" s="809">
        <v>2136951</v>
      </c>
      <c r="AL131" s="807"/>
      <c r="AM131" s="807"/>
      <c r="AN131" s="807"/>
      <c r="AO131" s="808"/>
      <c r="AP131" s="810"/>
      <c r="AQ131" s="811"/>
      <c r="AR131" s="811"/>
      <c r="AS131" s="811"/>
      <c r="AT131" s="812"/>
      <c r="AU131" s="285"/>
      <c r="AV131" s="285"/>
      <c r="AW131" s="285"/>
      <c r="AX131" s="771" t="s">
        <v>505</v>
      </c>
      <c r="AY131" s="772"/>
      <c r="AZ131" s="772"/>
      <c r="BA131" s="772"/>
      <c r="BB131" s="772"/>
      <c r="BC131" s="772"/>
      <c r="BD131" s="772"/>
      <c r="BE131" s="773"/>
      <c r="BF131" s="774" t="s">
        <v>440</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506</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507</v>
      </c>
      <c r="W132" s="784"/>
      <c r="X132" s="784"/>
      <c r="Y132" s="784"/>
      <c r="Z132" s="785"/>
      <c r="AA132" s="786">
        <v>7.2502024089999999</v>
      </c>
      <c r="AB132" s="787"/>
      <c r="AC132" s="787"/>
      <c r="AD132" s="787"/>
      <c r="AE132" s="788"/>
      <c r="AF132" s="789">
        <v>6.5231648340000001</v>
      </c>
      <c r="AG132" s="787"/>
      <c r="AH132" s="787"/>
      <c r="AI132" s="787"/>
      <c r="AJ132" s="788"/>
      <c r="AK132" s="789">
        <v>7.6639099350000004</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508</v>
      </c>
      <c r="W133" s="763"/>
      <c r="X133" s="763"/>
      <c r="Y133" s="763"/>
      <c r="Z133" s="764"/>
      <c r="AA133" s="765">
        <v>6.9</v>
      </c>
      <c r="AB133" s="766"/>
      <c r="AC133" s="766"/>
      <c r="AD133" s="766"/>
      <c r="AE133" s="767"/>
      <c r="AF133" s="765">
        <v>7</v>
      </c>
      <c r="AG133" s="766"/>
      <c r="AH133" s="766"/>
      <c r="AI133" s="766"/>
      <c r="AJ133" s="767"/>
      <c r="AK133" s="765">
        <v>7.1</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KiLO0pD3a63koLQ3o1tVDSoA3AS/jztI9xqUi3TVGyrIEZ77gqE9mFuAZV0XrMVgf6vT8ViMOcFa2P/nZo7w1A==" saltValue="+kvmrZTRUookJzPsLafKD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fFKVn0k9+VsHZVl6gUUOs/bGa7GS+Q3DYcvwtUWP/ZUezfd69J/DP7Idl764s6hrHTHNY/S+s4uUwFnmVd1urg==" saltValue="QK+Pgelz8IG4liccMnYGb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19" zoomScale="70" zoomScaleNormal="7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gfkGuxnOO/DpnUdJFUuYkp7suNIHcsS7bkBMyCQeOUBctm8tucC0kX5/B0Bo+vUtj+d8sZ/d6wK6nKKF7+uBQ==" saltValue="ZThDqXn4tzHLasx+SIeaa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85" zoomScaleSheetLayoutView="85" workbookViewId="0">
      <selection activeCell="AO32" sqref="AO32"/>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8" t="s">
        <v>512</v>
      </c>
      <c r="AP7" s="304"/>
      <c r="AQ7" s="305" t="s">
        <v>513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9"/>
      <c r="AP8" s="310" t="s">
        <v>514</v>
      </c>
      <c r="AQ8" s="311" t="s">
        <v>515</v>
      </c>
      <c r="AR8" s="312" t="s">
        <v>516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2" t="s">
        <v>517</v>
      </c>
      <c r="AL9" s="1193"/>
      <c r="AM9" s="1193"/>
      <c r="AN9" s="1194"/>
      <c r="AO9" s="313">
        <v>609393</v>
      </c>
      <c r="AP9" s="313">
        <v>204563</v>
      </c>
      <c r="AQ9" s="314">
        <v>198046</v>
      </c>
      <c r="AR9" s="315">
        <v>3.3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2" t="s">
        <v>518</v>
      </c>
      <c r="AL10" s="1193"/>
      <c r="AM10" s="1193"/>
      <c r="AN10" s="1194"/>
      <c r="AO10" s="316">
        <v>21193</v>
      </c>
      <c r="AP10" s="316">
        <v>7114</v>
      </c>
      <c r="AQ10" s="317">
        <v>23470</v>
      </c>
      <c r="AR10" s="318">
        <v>-69.7</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2" t="s">
        <v>519</v>
      </c>
      <c r="AL11" s="1193"/>
      <c r="AM11" s="1193"/>
      <c r="AN11" s="1194"/>
      <c r="AO11" s="316">
        <v>130421</v>
      </c>
      <c r="AP11" s="316">
        <v>43780</v>
      </c>
      <c r="AQ11" s="317">
        <v>31217</v>
      </c>
      <c r="AR11" s="318">
        <v>40.200000000000003</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2" t="s">
        <v>520</v>
      </c>
      <c r="AL12" s="1193"/>
      <c r="AM12" s="1193"/>
      <c r="AN12" s="1194"/>
      <c r="AO12" s="316" t="s">
        <v>521</v>
      </c>
      <c r="AP12" s="316" t="s">
        <v>521</v>
      </c>
      <c r="AQ12" s="317">
        <v>3147</v>
      </c>
      <c r="AR12" s="318" t="s">
        <v>521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2" t="s">
        <v>522</v>
      </c>
      <c r="AL13" s="1193"/>
      <c r="AM13" s="1193"/>
      <c r="AN13" s="1194"/>
      <c r="AO13" s="316" t="s">
        <v>521</v>
      </c>
      <c r="AP13" s="316" t="s">
        <v>521</v>
      </c>
      <c r="AQ13" s="317" t="s">
        <v>521</v>
      </c>
      <c r="AR13" s="318" t="s">
        <v>521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2" t="s">
        <v>523</v>
      </c>
      <c r="AL14" s="1193"/>
      <c r="AM14" s="1193"/>
      <c r="AN14" s="1194"/>
      <c r="AO14" s="316">
        <v>15408</v>
      </c>
      <c r="AP14" s="316">
        <v>5172</v>
      </c>
      <c r="AQ14" s="317">
        <v>10757</v>
      </c>
      <c r="AR14" s="318">
        <v>-51.9</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2" t="s">
        <v>524</v>
      </c>
      <c r="AL15" s="1193"/>
      <c r="AM15" s="1193"/>
      <c r="AN15" s="1194"/>
      <c r="AO15" s="316" t="s">
        <v>521</v>
      </c>
      <c r="AP15" s="316" t="s">
        <v>521</v>
      </c>
      <c r="AQ15" s="317">
        <v>4810</v>
      </c>
      <c r="AR15" s="318" t="s">
        <v>521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5" t="s">
        <v>525</v>
      </c>
      <c r="AL16" s="1196"/>
      <c r="AM16" s="1196"/>
      <c r="AN16" s="1197"/>
      <c r="AO16" s="316">
        <v>-68990</v>
      </c>
      <c r="AP16" s="316">
        <v>-23159</v>
      </c>
      <c r="AQ16" s="317">
        <v>-18847</v>
      </c>
      <c r="AR16" s="318">
        <v>22.9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5" t="s">
        <v>189</v>
      </c>
      <c r="AL17" s="1196"/>
      <c r="AM17" s="1196"/>
      <c r="AN17" s="1197"/>
      <c r="AO17" s="316">
        <v>707425</v>
      </c>
      <c r="AP17" s="316">
        <v>237471</v>
      </c>
      <c r="AQ17" s="317">
        <v>252599</v>
      </c>
      <c r="AR17" s="318">
        <v>-6</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9" t="s">
        <v>530</v>
      </c>
      <c r="AL21" s="1190"/>
      <c r="AM21" s="1190"/>
      <c r="AN21" s="1191"/>
      <c r="AO21" s="328">
        <v>24.5</v>
      </c>
      <c r="AP21" s="329">
        <v>22.36</v>
      </c>
      <c r="AQ21" s="330">
        <v>2.14</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9" t="s">
        <v>531</v>
      </c>
      <c r="AL22" s="1190"/>
      <c r="AM22" s="1190"/>
      <c r="AN22" s="1191"/>
      <c r="AO22" s="333">
        <v>96.6</v>
      </c>
      <c r="AP22" s="334">
        <v>95.6</v>
      </c>
      <c r="AQ22" s="335">
        <v>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8" t="s">
        <v>512</v>
      </c>
      <c r="AP30" s="304"/>
      <c r="AQ30" s="305" t="s">
        <v>513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9"/>
      <c r="AP31" s="310" t="s">
        <v>514</v>
      </c>
      <c r="AQ31" s="311" t="s">
        <v>515</v>
      </c>
      <c r="AR31" s="312" t="s">
        <v>516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0" t="s">
        <v>535</v>
      </c>
      <c r="AL32" s="1181"/>
      <c r="AM32" s="1181"/>
      <c r="AN32" s="1182"/>
      <c r="AO32" s="343">
        <v>511532</v>
      </c>
      <c r="AP32" s="343">
        <v>171713</v>
      </c>
      <c r="AQ32" s="344">
        <v>139617</v>
      </c>
      <c r="AR32" s="345">
        <v>23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0" t="s">
        <v>536</v>
      </c>
      <c r="AL33" s="1181"/>
      <c r="AM33" s="1181"/>
      <c r="AN33" s="1182"/>
      <c r="AO33" s="343" t="s">
        <v>521</v>
      </c>
      <c r="AP33" s="343" t="s">
        <v>521</v>
      </c>
      <c r="AQ33" s="344" t="s">
        <v>521</v>
      </c>
      <c r="AR33" s="345" t="s">
        <v>521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0" t="s">
        <v>537</v>
      </c>
      <c r="AL34" s="1181"/>
      <c r="AM34" s="1181"/>
      <c r="AN34" s="1182"/>
      <c r="AO34" s="343" t="s">
        <v>521</v>
      </c>
      <c r="AP34" s="343" t="s">
        <v>521</v>
      </c>
      <c r="AQ34" s="344">
        <v>5</v>
      </c>
      <c r="AR34" s="345" t="s">
        <v>521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0" t="s">
        <v>538</v>
      </c>
      <c r="AL35" s="1181"/>
      <c r="AM35" s="1181"/>
      <c r="AN35" s="1182"/>
      <c r="AO35" s="343">
        <v>61728</v>
      </c>
      <c r="AP35" s="343">
        <v>20721</v>
      </c>
      <c r="AQ35" s="344">
        <v>32699</v>
      </c>
      <c r="AR35" s="345">
        <v>-36.6</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0" t="s">
        <v>539</v>
      </c>
      <c r="AL36" s="1181"/>
      <c r="AM36" s="1181"/>
      <c r="AN36" s="1182"/>
      <c r="AO36" s="343">
        <v>7024</v>
      </c>
      <c r="AP36" s="343">
        <v>2358</v>
      </c>
      <c r="AQ36" s="344">
        <v>4068</v>
      </c>
      <c r="AR36" s="345">
        <v>-42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0" t="s">
        <v>540</v>
      </c>
      <c r="AL37" s="1181"/>
      <c r="AM37" s="1181"/>
      <c r="AN37" s="1182"/>
      <c r="AO37" s="343">
        <v>5599</v>
      </c>
      <c r="AP37" s="343">
        <v>1879</v>
      </c>
      <c r="AQ37" s="344">
        <v>1263</v>
      </c>
      <c r="AR37" s="345">
        <v>48.8</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3" t="s">
        <v>541</v>
      </c>
      <c r="AL38" s="1184"/>
      <c r="AM38" s="1184"/>
      <c r="AN38" s="1185"/>
      <c r="AO38" s="346">
        <v>205</v>
      </c>
      <c r="AP38" s="346">
        <v>69</v>
      </c>
      <c r="AQ38" s="347">
        <v>23</v>
      </c>
      <c r="AR38" s="335">
        <v>200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3" t="s">
        <v>542</v>
      </c>
      <c r="AL39" s="1184"/>
      <c r="AM39" s="1184"/>
      <c r="AN39" s="1185"/>
      <c r="AO39" s="343" t="s">
        <v>521</v>
      </c>
      <c r="AP39" s="343" t="s">
        <v>521</v>
      </c>
      <c r="AQ39" s="344">
        <v>-8148</v>
      </c>
      <c r="AR39" s="345" t="s">
        <v>521</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0" t="s">
        <v>543</v>
      </c>
      <c r="AL40" s="1181"/>
      <c r="AM40" s="1181"/>
      <c r="AN40" s="1182"/>
      <c r="AO40" s="343">
        <v>-422314</v>
      </c>
      <c r="AP40" s="343">
        <v>-141764</v>
      </c>
      <c r="AQ40" s="344">
        <v>-124721</v>
      </c>
      <c r="AR40" s="345">
        <v>13.7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6" t="s">
        <v>302</v>
      </c>
      <c r="AL41" s="1187"/>
      <c r="AM41" s="1187"/>
      <c r="AN41" s="1188"/>
      <c r="AO41" s="343">
        <v>163774</v>
      </c>
      <c r="AP41" s="343">
        <v>54976</v>
      </c>
      <c r="AQ41" s="344">
        <v>44807</v>
      </c>
      <c r="AR41" s="345">
        <v>22.7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3" t="s">
        <v>512</v>
      </c>
      <c r="AN49" s="1175" t="s">
        <v>547</v>
      </c>
      <c r="AO49" s="1176"/>
      <c r="AP49" s="1176"/>
      <c r="AQ49" s="1176"/>
      <c r="AR49" s="117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4"/>
      <c r="AN50" s="359" t="s">
        <v>548</v>
      </c>
      <c r="AO50" s="360" t="s">
        <v>549</v>
      </c>
      <c r="AP50" s="361" t="s">
        <v>550</v>
      </c>
      <c r="AQ50" s="362" t="s">
        <v>551</v>
      </c>
      <c r="AR50" s="363" t="s">
        <v>552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553</v>
      </c>
      <c r="AL51" s="356"/>
      <c r="AM51" s="364">
        <v>3137664</v>
      </c>
      <c r="AN51" s="365">
        <v>992618</v>
      </c>
      <c r="AO51" s="366">
        <v>273.3</v>
      </c>
      <c r="AP51" s="367">
        <v>245039</v>
      </c>
      <c r="AQ51" s="368">
        <v>-10.199999999999999</v>
      </c>
      <c r="AR51" s="369">
        <v>283.5</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554</v>
      </c>
      <c r="AM52" s="372">
        <v>670254</v>
      </c>
      <c r="AN52" s="373">
        <v>212039</v>
      </c>
      <c r="AO52" s="374">
        <v>47.7</v>
      </c>
      <c r="AP52" s="375">
        <v>108922</v>
      </c>
      <c r="AQ52" s="376">
        <v>-13.4</v>
      </c>
      <c r="AR52" s="377">
        <v>61.1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555</v>
      </c>
      <c r="AL53" s="356"/>
      <c r="AM53" s="364">
        <v>949251</v>
      </c>
      <c r="AN53" s="365">
        <v>304345</v>
      </c>
      <c r="AO53" s="366">
        <v>-69.3</v>
      </c>
      <c r="AP53" s="367">
        <v>291945</v>
      </c>
      <c r="AQ53" s="368">
        <v>19.100000000000001</v>
      </c>
      <c r="AR53" s="369">
        <v>-88.4</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554</v>
      </c>
      <c r="AM54" s="372">
        <v>658089</v>
      </c>
      <c r="AN54" s="373">
        <v>210994</v>
      </c>
      <c r="AO54" s="374">
        <v>-0.5</v>
      </c>
      <c r="AP54" s="375">
        <v>127651</v>
      </c>
      <c r="AQ54" s="376">
        <v>17.2</v>
      </c>
      <c r="AR54" s="377">
        <v>-17.7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556</v>
      </c>
      <c r="AL55" s="356"/>
      <c r="AM55" s="364">
        <v>594130</v>
      </c>
      <c r="AN55" s="365">
        <v>192899</v>
      </c>
      <c r="AO55" s="366">
        <v>-36.6</v>
      </c>
      <c r="AP55" s="367">
        <v>291173</v>
      </c>
      <c r="AQ55" s="368">
        <v>-0.3</v>
      </c>
      <c r="AR55" s="369">
        <v>-36.299999999999997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554</v>
      </c>
      <c r="AM56" s="372">
        <v>425469</v>
      </c>
      <c r="AN56" s="373">
        <v>138139</v>
      </c>
      <c r="AO56" s="374">
        <v>-34.5</v>
      </c>
      <c r="AP56" s="375">
        <v>119071</v>
      </c>
      <c r="AQ56" s="376">
        <v>-6.7</v>
      </c>
      <c r="AR56" s="377">
        <v>-27.8</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557</v>
      </c>
      <c r="AL57" s="356"/>
      <c r="AM57" s="364">
        <v>818577</v>
      </c>
      <c r="AN57" s="365">
        <v>269092</v>
      </c>
      <c r="AO57" s="366">
        <v>39.5</v>
      </c>
      <c r="AP57" s="367">
        <v>271581</v>
      </c>
      <c r="AQ57" s="368">
        <v>-6.7</v>
      </c>
      <c r="AR57" s="369">
        <v>46.2</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554</v>
      </c>
      <c r="AM58" s="372">
        <v>637625</v>
      </c>
      <c r="AN58" s="373">
        <v>209607</v>
      </c>
      <c r="AO58" s="374">
        <v>51.7</v>
      </c>
      <c r="AP58" s="375">
        <v>117844</v>
      </c>
      <c r="AQ58" s="376">
        <v>-1</v>
      </c>
      <c r="AR58" s="377">
        <v>52.7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558</v>
      </c>
      <c r="AL59" s="356"/>
      <c r="AM59" s="364">
        <v>753573</v>
      </c>
      <c r="AN59" s="365">
        <v>252962</v>
      </c>
      <c r="AO59" s="366">
        <v>-6</v>
      </c>
      <c r="AP59" s="367">
        <v>268375</v>
      </c>
      <c r="AQ59" s="368">
        <v>-1.2</v>
      </c>
      <c r="AR59" s="369">
        <v>-4.8</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554</v>
      </c>
      <c r="AM60" s="372">
        <v>357321</v>
      </c>
      <c r="AN60" s="373">
        <v>119947</v>
      </c>
      <c r="AO60" s="374">
        <v>-42.8</v>
      </c>
      <c r="AP60" s="375">
        <v>119602</v>
      </c>
      <c r="AQ60" s="376">
        <v>1.5</v>
      </c>
      <c r="AR60" s="377">
        <v>-44.3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559</v>
      </c>
      <c r="AL61" s="378"/>
      <c r="AM61" s="379">
        <v>1250639</v>
      </c>
      <c r="AN61" s="380">
        <v>402383</v>
      </c>
      <c r="AO61" s="381">
        <v>40.200000000000003</v>
      </c>
      <c r="AP61" s="382">
        <v>273623</v>
      </c>
      <c r="AQ61" s="383">
        <v>0.1</v>
      </c>
      <c r="AR61" s="369">
        <v>40.1</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554</v>
      </c>
      <c r="AM62" s="372">
        <v>549752</v>
      </c>
      <c r="AN62" s="373">
        <v>178145</v>
      </c>
      <c r="AO62" s="374">
        <v>4.3</v>
      </c>
      <c r="AP62" s="375">
        <v>118618</v>
      </c>
      <c r="AQ62" s="376">
        <v>-0.5</v>
      </c>
      <c r="AR62" s="377">
        <v>4.8</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HY8qHNfSD8GyizW+OGQ+z6SicO88t0tHmU3kne7ObO9JACagq9oGYb/CTuwmWTQ9UUeR8DD4q52FCXHyrMgLsQ==" saltValue="5LDQ9m/CZqF4+iuiNFXzy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43" zoomScale="55" zoomScaleNormal="55"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561</v>
      </c>
    </row>
    <row r="120" spans="125:125" ht="13.5" hidden="1" customHeight="1" x14ac:dyDescent="0.15"/>
    <row r="121" spans="125:125" ht="13.5" hidden="1" customHeight="1" x14ac:dyDescent="0.15">
      <c r="DU121" s="291"/>
    </row>
  </sheetData>
  <sheetProtection algorithmName="SHA-512" hashValue="kpL/wahdvMruvFbe7PSaC28XhPMdudd4ScyGmFSRlkaoB37TPQJahWin+f36GAjBWT/DqDYLZDEdbZkyxFm7Zw==" saltValue="tBlad/wTeD05U2PP5y6M4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43" zoomScale="55" zoomScaleNormal="55" zoomScaleSheetLayoutView="55" workbookViewId="0">
      <selection activeCell="CO44" sqref="CO44"/>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562</v>
      </c>
    </row>
  </sheetData>
  <sheetProtection algorithmName="SHA-512" hashValue="QXmAniT7PABoWOs6wf+JCtksbv9NVlgxw18Owg+w2AoPmjM2y4OXOFmNy2IDuXChRghpS72mVYZfLH4DcZPSpQ==" saltValue="PAE1I3Qab4e3GmRMcBpXC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98" t="s">
        <v>3</v>
      </c>
      <c r="D47" s="1198"/>
      <c r="E47" s="1199"/>
      <c r="F47" s="11">
        <v>23.67</v>
      </c>
      <c r="G47" s="12">
        <v>29.56</v>
      </c>
      <c r="H47" s="12">
        <v>31.04</v>
      </c>
      <c r="I47" s="12">
        <v>26.17</v>
      </c>
      <c r="J47" s="13">
        <v>26.78</v>
      </c>
    </row>
    <row r="48" spans="2:10" ht="57.75" customHeight="1" x14ac:dyDescent="0.15">
      <c r="B48" s="14"/>
      <c r="C48" s="1200" t="s">
        <v>4</v>
      </c>
      <c r="D48" s="1200"/>
      <c r="E48" s="1201"/>
      <c r="F48" s="15">
        <v>15.29</v>
      </c>
      <c r="G48" s="16">
        <v>10.15</v>
      </c>
      <c r="H48" s="16">
        <v>11.01</v>
      </c>
      <c r="I48" s="16">
        <v>6.72</v>
      </c>
      <c r="J48" s="17">
        <v>3.98</v>
      </c>
    </row>
    <row r="49" spans="2:10" ht="57.75" customHeight="1" thickBot="1" x14ac:dyDescent="0.2">
      <c r="B49" s="18"/>
      <c r="C49" s="1202" t="s">
        <v>5</v>
      </c>
      <c r="D49" s="1202"/>
      <c r="E49" s="1203"/>
      <c r="F49" s="19">
        <v>13.72</v>
      </c>
      <c r="G49" s="20" t="s">
        <v>568</v>
      </c>
      <c r="H49" s="20">
        <v>0.37</v>
      </c>
      <c r="I49" s="20" t="s">
        <v>569</v>
      </c>
      <c r="J49" s="21" t="s">
        <v>570</v>
      </c>
    </row>
    <row r="50" spans="2:10" ht="13.5" customHeight="1" x14ac:dyDescent="0.15"/>
  </sheetData>
  <sheetProtection algorithmName="SHA-512" hashValue="ui5K2cx/jrHuIzr9WGGeUq3THoVGUcBuViPkYYrKdZB4MFKEjEFMRMRur65sLMtWNvhWFrCu5pwa06TOKdKAtw==" saltValue="3HOVpjlHMIMr4sBol30id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2021-09-22T08:21:09Z</cp:lastPrinted>
  <dcterms:created xsi:type="dcterms:W3CDTF">2021-02-05T00:38:50Z</dcterms:created>
  <dcterms:modified xsi:type="dcterms:W3CDTF">2021-09-22T08:21:13Z</dcterms:modified>
  <cp:category/>
</cp:coreProperties>
</file>