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M:\01.総務課\01.財政係\財政\R3財政状況資料集\05.10.02令和３年度財政状況資料集の作成について（２回目再出力後）\【財政状況資料集】_013994_京極町_2021\"/>
    </mc:Choice>
  </mc:AlternateContent>
  <xr:revisionPtr revIDLastSave="0" documentId="13_ncr:1_{A98A90BA-C988-4772-BEA0-2860E4B41815}"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AM35" i="10"/>
  <c r="CO34" i="10"/>
  <c r="AM34" i="10"/>
  <c r="C34" i="10"/>
  <c r="C35" i="10" s="1"/>
  <c r="BE34" i="10" l="1"/>
  <c r="BE35"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alcChain>
</file>

<file path=xl/sharedStrings.xml><?xml version="1.0" encoding="utf-8"?>
<sst xmlns="http://schemas.openxmlformats.org/spreadsheetml/2006/main" count="1144" uniqueCount="596">
  <si>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</si>
  <si>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</si>
  <si>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</si>
  <si>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</si>
  <si>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</si>
  <si>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</si>
  <si>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</si>
  <si>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</si>
  <si>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</si>
  <si>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</si>
  <si>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</si>
  <si>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</si>
  <si>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</si>
  <si>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</si>
  <si>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</si>
  <si>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</si>
  <si>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</si>
  <si>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</si>
  <si>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</si>
  <si>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</si>
  <si>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</si>
  <si>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</si>
  <si>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</si>
  <si>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</si>
  <si>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</si>
  <si>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</si>
  <si>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</si>
  <si>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</si>
  <si>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</si>
  <si>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</si>
  <si>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</si>
  <si>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</si>
  <si>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</si>
  <si>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</si>
  <si>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</si>
  <si>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</si>
  <si>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</si>
  <si>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</si>
  <si>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</si>
  <si>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</si>
  <si>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</si>
  <si>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</si>
  <si>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</si>
  <si>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</si>
  <si>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</si>
  <si>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</si>
  <si>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</si>
  <si>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</si>
  <si>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</si>
  <si>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</si>
  <si>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</si>
  <si>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</si>
  <si>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</si>
  <si>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</si>
  <si>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</si>
  <si>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</si>
  <si>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</si>
  <si>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</si>
  <si>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</si>
  <si>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</si>
  <si>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</si>
  <si>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</si>
  <si>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</si>
  <si>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</si>
  <si>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</si>
  <si>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</si>
  <si>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</si>
  <si>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</si>
  <si>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</si>
  <si>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</si>
  <si>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</si>
  <si>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</si>
  <si>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</si>
  <si>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</si>
  <si>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</si>
  <si>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</si>
  <si>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</si>
  <si>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</si>
  <si>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</si>
  <si>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</si>
  <si>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</si>
  <si>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</si>
  <si>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</si>
  <si>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</si>
  <si>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</si>
  <si>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</si>
  <si>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</si>
  <si>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</si>
  <si>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</si>
  <si>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</si>
  <si>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</si>
  <si>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</si>
  <si>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</si>
  <si>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</si>
  <si>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</si>
  <si>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</si>
  <si>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</si>
  <si>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</si>
  <si>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京極町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</si>
  <si>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</si>
  <si>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</si>
  <si>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</si>
  <si>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</si>
  <si>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</si>
  <si>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</si>
  <si>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</si>
  <si>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</si>
  <si>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</si>
  <si>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</si>
  <si>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</si>
  <si>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</si>
  <si>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</si>
  <si>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</si>
  <si>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</si>
  <si>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</si>
  <si>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</si>
  <si>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</si>
  <si>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</si>
  <si>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</si>
  <si>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</si>
  <si>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</si>
  <si>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</si>
  <si>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</si>
  <si>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</si>
  <si>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</si>
  <si>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</si>
  <si>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</si>
  <si>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</si>
  <si>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</si>
  <si>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</si>
  <si>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</si>
  <si>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</si>
  <si>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</si>
  <si>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</si>
  <si>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</si>
  <si>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</si>
  <si>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</si>
  <si>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</si>
  <si>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</si>
  <si>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</si>
  <si>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</si>
  <si>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</si>
  <si>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</si>
  <si>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</si>
  <si>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</si>
  <si>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</si>
  <si>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</si>
  <si>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</si>
  <si>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</si>
  <si>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</si>
  <si>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</si>
  <si>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</si>
  <si>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</si>
  <si>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</si>
  <si>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</si>
  <si>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</si>
  <si>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</si>
  <si>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</si>
  <si>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</si>
  <si>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</si>
  <si>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</si>
  <si>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</si>
  <si>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</si>
  <si>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</si>
  <si>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</si>
  <si>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</si>
  <si>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</si>
  <si>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</si>
  <si>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</si>
  <si>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</si>
  <si>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</si>
  <si>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</si>
  <si>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</si>
  <si>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</si>
  <si>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</si>
  <si>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</si>
  <si>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</si>
  <si>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</si>
  <si>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</si>
  <si>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</si>
  <si>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</si>
  <si>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</si>
  <si>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</si>
  <si>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</si>
  <si>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</si>
  <si>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</si>
  <si>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</si>
  <si>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</si>
  <si>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</si>
  <si>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</si>
  <si>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</si>
  <si>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</si>
  <si>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</si>
  <si>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</si>
  <si>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</si>
  <si>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</si>
  <si>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</si>
  <si>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</si>
  <si>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</si>
  <si>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</si>
  <si>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</si>
  <si>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</si>
  <si>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</si>
  <si>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</si>
  <si>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</si>
  <si>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</si>
  <si>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</si>
  <si>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</si>
  <si>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</si>
  <si>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</si>
  <si>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</si>
  <si>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</si>
  <si>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</si>
  <si>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</si>
  <si>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</si>
  <si>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</si>
  <si>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</si>
  <si>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</si>
  <si>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北海道京極町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</si>
  <si>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</si>
  <si>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</si>
  <si>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</si>
  <si>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</si>
  <si>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</si>
  <si>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</si>
  <si>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</si>
  <si>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</si>
  <si>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</si>
  <si>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</si>
  <si>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</si>
  <si>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</si>
  <si>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</si>
  <si>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</si>
  <si>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</si>
  <si>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</si>
  <si>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</si>
  <si>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</si>
  <si>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</si>
  <si>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</si>
  <si>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</si>
  <si>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</si>
  <si>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</si>
  <si>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</si>
  <si>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</si>
  <si>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</si>
  <si>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</si>
  <si>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</si>
  <si>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</si>
  <si>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</si>
  <si>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</si>
  <si>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</si>
  <si>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</si>
  <si>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</si>
  <si>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</si>
  <si>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</si>
  <si>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</si>
  <si>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</si>
  <si>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</si>
  <si>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</si>
  <si>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</si>
  <si>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</si>
  <si>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</si>
  <si>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</si>
  <si>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</si>
  <si>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</si>
  <si>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</si>
  <si>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</si>
  <si>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</si>
  <si>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</si>
  <si>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</si>
  <si>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</si>
  <si>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</si>
  <si>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</si>
  <si>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</si>
  <si>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</si>
  <si>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</si>
  <si>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</si>
  <si>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</si>
  <si>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</si>
  <si>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</si>
  <si>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</si>
  <si>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</si>
  <si>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</si>
  <si>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</si>
  <si>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</si>
  <si>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</si>
  <si>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</si>
  <si>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</si>
  <si>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</si>
  <si>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</si>
  <si>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</si>
  <si>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</si>
  <si>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</si>
  <si>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</si>
  <si>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</si>
  <si>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</si>
  <si>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</si>
  <si>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</si>
  <si>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</si>
  <si>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</si>
  <si>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</si>
  <si>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</si>
  <si>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</si>
  <si>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</si>
  <si>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</si>
  <si>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</si>
  <si>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</si>
  <si>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</si>
  <si>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</si>
  <si>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</si>
  <si>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</si>
  <si>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</si>
  <si>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</si>
  <si>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</si>
  <si>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</si>
  <si>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</si>
  <si>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</si>
  <si>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</si>
  <si>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</si>
  <si>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</si>
  <si>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</si>
  <si>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</si>
  <si>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</si>
  <si>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</si>
  <si>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</si>
  <si>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</si>
  <si>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</si>
  <si>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</si>
  <si>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</si>
  <si>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</si>
  <si>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</si>
  <si>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</si>
  <si>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</si>
  <si>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</si>
  <si>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</si>
  <si>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</si>
  <si>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</si>
  <si>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</si>
  <si>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</si>
  <si>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</si>
  <si>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</si>
  <si>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</si>
  <si>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</si>
  <si>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</si>
  <si>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</si>
  <si>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</si>
  <si>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</si>
  <si>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</si>
  <si>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</si>
  <si>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</si>
  <si>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</si>
  <si>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</si>
  <si>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</si>
  <si>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</si>
  <si>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</si>
  <si>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</si>
  <si>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</si>
  <si>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</si>
  <si>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</si>
  <si>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</si>
  <si>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</si>
  <si>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</si>
  <si>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</si>
  <si>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</si>
  <si>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</si>
  <si>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</si>
  <si>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</si>
  <si>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</si>
  <si>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</si>
  <si>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</si>
  <si>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</si>
  <si>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</si>
  <si>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北海道京極町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</si>
  <si>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</si>
  <si>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</si>
  <si>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</si>
  <si>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</si>
  <si>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</si>
  <si>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</si>
  <si>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</si>
  <si>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</si>
  <si>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</si>
  <si>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</si>
  <si>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</si>
  <si>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</si>
  <si>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</si>
  <si>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</si>
  <si>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</si>
  <si>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</si>
  <si>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</si>
  <si>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</si>
  <si>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</si>
  <si>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</si>
  <si>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国民健康保険診療所特別会計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</si>
  <si>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</si>
  <si>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</si>
  <si>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</si>
  <si>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</si>
  <si>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</si>
  <si>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</si>
  <si>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</si>
  <si>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</si>
  <si>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</si>
  <si>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</si>
  <si>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</si>
  <si>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</si>
  <si>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</si>
  <si>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</si>
  <si>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</si>
  <si>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</si>
  <si>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</si>
  <si>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</si>
  <si>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</si>
  <si>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</si>
  <si>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</si>
  <si>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</si>
  <si>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</si>
  <si>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</si>
  <si>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</si>
  <si>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</si>
  <si>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</si>
  <si>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</si>
  <si>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</si>
  <si>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</si>
  <si>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</si>
  <si>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</si>
  <si>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</si>
  <si>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</si>
  <si>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</si>
  <si>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</si>
  <si>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</si>
  <si>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</si>
  <si>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</si>
  <si>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</si>
  <si>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</si>
  <si>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</si>
  <si>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</si>
  <si>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</si>
  <si>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</si>
  <si>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</si>
  <si>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</si>
  <si>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</si>
  <si>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</si>
  <si>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</si>
  <si>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</si>
  <si>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</si>
  <si>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</si>
  <si>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</si>
  <si>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</si>
  <si>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</si>
  <si>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</si>
  <si>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</si>
  <si>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</si>
  <si>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</si>
  <si>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</si>
  <si>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</si>
  <si>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</si>
  <si>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</si>
  <si>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</si>
  <si>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</si>
  <si>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</si>
  <si>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</si>
  <si>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</si>
  <si>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</si>
  <si>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</si>
  <si>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</si>
  <si>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</si>
  <si>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</si>
  <si>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</si>
  <si>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</si>
  <si>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</si>
  <si>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</si>
  <si>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</si>
  <si>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</si>
  <si>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</si>
  <si>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</si>
  <si>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</si>
  <si>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</si>
  <si>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</si>
  <si>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</si>
  <si>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</si>
  <si>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</si>
  <si>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</si>
  <si>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</si>
  <si>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</si>
  <si>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</si>
  <si>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</si>
  <si>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</si>
  <si>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</si>
  <si>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</si>
  <si>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</si>
  <si>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</si>
  <si>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</si>
  <si>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</si>
  <si>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</si>
  <si>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</si>
  <si>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</si>
  <si>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</si>
  <si>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</si>
  <si>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</si>
  <si>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</si>
  <si>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</si>
  <si>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</si>
  <si>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</si>
  <si>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</si>
  <si>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</si>
  <si>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</si>
  <si>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</si>
  <si>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</si>
  <si>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</si>
  <si>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</si>
  <si>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</si>
  <si>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</si>
  <si>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</si>
  <si>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</si>
  <si>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</si>
  <si>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</si>
  <si>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</si>
  <si>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</si>
  <si>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</si>
  <si>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</si>
  <si>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</si>
  <si>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</si>
  <si>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</si>
  <si>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</si>
  <si>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</si>
  <si>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</si>
  <si>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</si>
  <si>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</si>
  <si>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</si>
  <si>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</si>
  <si>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</si>
  <si>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</si>
  <si>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</si>
  <si>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</si>
  <si>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</si>
  <si>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</si>
  <si>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</si>
  <si>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</si>
  <si>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</si>
  <si>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</si>
  <si>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</si>
  <si>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</si>
  <si>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</si>
  <si>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</si>
  <si>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</si>
  <si>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</si>
  <si>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</si>
  <si>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</si>
  <si>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</si>
  <si>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</si>
  <si>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</si>
  <si>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</si>
  <si>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</si>
  <si>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</si>
  <si>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</si>
  <si>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</si>
  <si>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</si>
  <si>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19.98</t>
  </si>
  <si>
    <t>▲ 7.58</t>
  </si>
  <si>
    <t>▲ 1.32</t>
  </si>
  <si>
    <t>一般会計</t>
  </si>
  <si>
    <t>国民健康保険事業特別会計</t>
  </si>
  <si>
    <t>国民健康保険診療所特別会計</t>
  </si>
  <si>
    <t>後期高齢者医療特別会計</t>
  </si>
  <si>
    <t>簡易水道事業特別会計</t>
  </si>
  <si>
    <t>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</si>
  <si>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</si>
  <si>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</si>
  <si>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</si>
  <si>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</si>
  <si>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</si>
  <si>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</si>
  <si>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</si>
  <si>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</si>
  <si>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後志広域連合</t>
    <rPh sb="0" eb="6">
      <t>シリベシコウイキレンゴウ</t>
    </rPh>
    <phoneticPr fontId="2"/>
  </si>
  <si>
    <t>羊蹄山麓衛生組合</t>
    <rPh sb="0" eb="4">
      <t>ヨウテイサンロク</t>
    </rPh>
    <rPh sb="4" eb="8">
      <t>エイセイクミアイ</t>
    </rPh>
    <phoneticPr fontId="2"/>
  </si>
  <si>
    <t>羊蹄山ろく消防組合</t>
    <rPh sb="0" eb="2">
      <t>ヨウテイ</t>
    </rPh>
    <rPh sb="2" eb="3">
      <t>サン</t>
    </rPh>
    <rPh sb="5" eb="9">
      <t>ショウボウクミアイ</t>
    </rPh>
    <phoneticPr fontId="2"/>
  </si>
  <si>
    <t>後志教育研修センター</t>
    <rPh sb="0" eb="6">
      <t>シリベシキョウイクケンシュウ</t>
    </rPh>
    <phoneticPr fontId="2"/>
  </si>
  <si>
    <t>地域振興基金</t>
  </si>
  <si>
    <t>庁舎建設基金</t>
  </si>
  <si>
    <t>公共施設整備基金</t>
  </si>
  <si>
    <t>地域福祉基金</t>
  </si>
  <si>
    <t>ふるさと創生事業基金</t>
    <rPh sb="6" eb="8">
      <t>ジギョウ</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</si>
  <si>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</si>
  <si>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</si>
  <si>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</si>
  <si>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将来負担比率は数値には表れていないが、減価償却率は徐々に増加していくため、公共施設の老朽化に伴う維持管理及び更新コストを把握し、計画的な施設管理が必要である。
また、施設の総保有量の目標を掲げ、公共施設の統廃合や複合化等も考える必要がある。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</si>
  <si>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</si>
  <si>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</si>
  <si>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</si>
  <si>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</si>
  <si>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</si>
  <si>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</si>
  <si>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交付税算入率の高い起債を優先的に利用しており、将来負担額を超える充当可能財源が確保できており健全な財政運営が維持されている。
しかしながら大規模償却資産の減価償却により、税収は年々減少することが明らかであるため、健全な財政運営を心掛ける必要がある。
また、令和４年度に償還のピークを迎えるが、今後は必要事業の抽出や起債の抑制など計画的に進めていくべきところである。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</si>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</sst>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08BF15A-6C36-4E6C-BCD2-3730322BA22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AE06-4FD0-9D27-A2F6AA5558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192899</c:v>
                </c:pt>
                <c:pt idx="1">
                  <c:v>269092</c:v>
                </c:pt>
                <c:pt idx="2">
                  <c:v>252962</c:v>
                </c:pt>
                <c:pt idx="3">
                  <c:v>297626</c:v>
                </c:pt>
                <c:pt idx="4">
                  <c:v>206904</c:v>
                </c:pt>
              </c:numCache>
            </c:numRef>
          </c:val>
          <c:smooth val="0"/>
          <c:extLst>
            <c:ext xmlns:c16="http://schemas.microsoft.com/office/drawing/2014/chart" uri="{C3380CC4-5D6E-409C-BE32-E72D297353CC}">
              <c16:uniqueId val="{00000001-AE06-4FD0-9D27-A2F6AA5558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11.01</c:v>
                </c:pt>
                <c:pt idx="1">
                  <c:v>6.72</c:v>
                </c:pt>
                <c:pt idx="2">
                  <c:v>3.98</c:v>
                </c:pt>
                <c:pt idx="3">
                  <c:v>2.58</c:v>
                </c:pt>
                <c:pt idx="4">
                  <c:v>6.8</c:v>
                </c:pt>
              </c:numCache>
            </c:numRef>
          </c:val>
          <c:extLst>
            <c:ext xmlns:c16="http://schemas.microsoft.com/office/drawing/2014/chart" uri="{C3380CC4-5D6E-409C-BE32-E72D297353CC}">
              <c16:uniqueId val="{00000000-5560-4BAA-B648-2181B6B923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31.04</c:v>
                </c:pt>
                <c:pt idx="1">
                  <c:v>26.17</c:v>
                </c:pt>
                <c:pt idx="2">
                  <c:v>26.78</c:v>
                </c:pt>
                <c:pt idx="3">
                  <c:v>27.54</c:v>
                </c:pt>
                <c:pt idx="4">
                  <c:v>25.31</c:v>
                </c:pt>
              </c:numCache>
            </c:numRef>
          </c:val>
          <c:extLst>
            <c:ext xmlns:c16="http://schemas.microsoft.com/office/drawing/2014/chart" uri="{C3380CC4-5D6E-409C-BE32-E72D297353CC}">
              <c16:uniqueId val="{00000001-5560-4BAA-B648-2181B6B923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0.37</c:v>
                </c:pt>
                <c:pt idx="1">
                  <c:v>-19.98</c:v>
                </c:pt>
                <c:pt idx="2">
                  <c:v>-7.58</c:v>
                </c:pt>
                <c:pt idx="3">
                  <c:v>-1.32</c:v>
                </c:pt>
                <c:pt idx="4">
                  <c:v>4.4400000000000004</c:v>
                </c:pt>
              </c:numCache>
            </c:numRef>
          </c:val>
          <c:smooth val="0"/>
          <c:extLst>
            <c:ext xmlns:c16="http://schemas.microsoft.com/office/drawing/2014/chart" uri="{C3380CC4-5D6E-409C-BE32-E72D297353CC}">
              <c16:uniqueId val="{00000002-5560-4BAA-B648-2181B6B923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9E-43A9-A0D7-4AC5A6B785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9E-43A9-A0D7-4AC5A6B785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9E-43A9-A0D7-4AC5A6B785E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29E-43A9-A0D7-4AC5A6B785E5}"/>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29E-43A9-A0D7-4AC5A6B785E5}"/>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29E-43A9-A0D7-4AC5A6B785E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A29E-43A9-A0D7-4AC5A6B785E5}"/>
            </c:ext>
          </c:extLst>
        </c:ser>
        <c:ser>
          <c:idx val="7"/>
          <c:order val="7"/>
          <c:tx>
            <c:strRef>
              <c:f>データシート!$A$34</c:f>
              <c:strCache>
                <c:ptCount val="1"/>
                <c:pt idx="0">
                  <c:v>国民健康保険診療所特別会計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7-A29E-43A9-A0D7-4AC5A6B785E5}"/>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c:v>
                </c:pt>
                <c:pt idx="2">
                  <c:v>#N/A</c:v>
                </c:pt>
                <c:pt idx="3">
                  <c:v>0.31</c:v>
                </c:pt>
                <c:pt idx="4">
                  <c:v>#N/A</c:v>
                </c:pt>
                <c:pt idx="5">
                  <c:v>0.01</c:v>
                </c:pt>
                <c:pt idx="6">
                  <c:v>#N/A</c:v>
                </c:pt>
                <c:pt idx="7">
                  <c:v>0</c:v>
                </c:pt>
                <c:pt idx="8">
                  <c:v>#N/A</c:v>
                </c:pt>
                <c:pt idx="9">
                  <c:v>0</c:v>
                </c:pt>
              </c:numCache>
            </c:numRef>
          </c:val>
          <c:extLst>
            <c:ext xmlns:c16="http://schemas.microsoft.com/office/drawing/2014/chart" uri="{C3380CC4-5D6E-409C-BE32-E72D297353CC}">
              <c16:uniqueId val="{00000008-A29E-43A9-A0D7-4AC5A6B785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c:v>
                </c:pt>
                <c:pt idx="2">
                  <c:v>#N/A</c:v>
                </c:pt>
                <c:pt idx="3">
                  <c:v>6.71</c:v>
                </c:pt>
                <c:pt idx="4">
                  <c:v>#N/A</c:v>
                </c:pt>
                <c:pt idx="5">
                  <c:v>3.97</c:v>
                </c:pt>
                <c:pt idx="6">
                  <c:v>#N/A</c:v>
                </c:pt>
                <c:pt idx="7">
                  <c:v>2.57</c:v>
                </c:pt>
                <c:pt idx="8">
                  <c:v>#N/A</c:v>
                </c:pt>
                <c:pt idx="9">
                  <c:v>6.8</c:v>
                </c:pt>
              </c:numCache>
            </c:numRef>
          </c:val>
          <c:extLst>
            <c:ext xmlns:c16="http://schemas.microsoft.com/office/drawing/2014/chart" uri="{C3380CC4-5D6E-409C-BE32-E72D297353CC}">
              <c16:uniqueId val="{00000009-A29E-43A9-A0D7-4AC5A6B785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415</c:v>
                </c:pt>
                <c:pt idx="5">
                  <c:v>403</c:v>
                </c:pt>
                <c:pt idx="8">
                  <c:v>422</c:v>
                </c:pt>
                <c:pt idx="11">
                  <c:v>414</c:v>
                </c:pt>
                <c:pt idx="14">
                  <c:v>415</c:v>
                </c:pt>
              </c:numCache>
            </c:numRef>
          </c:val>
          <c:extLst>
            <c:ext xmlns:c16="http://schemas.microsoft.com/office/drawing/2014/chart" uri="{C3380CC4-5D6E-409C-BE32-E72D297353CC}">
              <c16:uniqueId val="{00000000-C48D-4898-BB4A-CC7B96BDE6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8D-4898-BB4A-CC7B96BDE6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C48D-4898-BB4A-CC7B96BDE6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3-C48D-4898-BB4A-CC7B96BDE6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75</c:v>
                </c:pt>
                <c:pt idx="3">
                  <c:v>71</c:v>
                </c:pt>
                <c:pt idx="6">
                  <c:v>62</c:v>
                </c:pt>
                <c:pt idx="9">
                  <c:v>54</c:v>
                </c:pt>
                <c:pt idx="12">
                  <c:v>56</c:v>
                </c:pt>
              </c:numCache>
            </c:numRef>
          </c:val>
          <c:extLst>
            <c:ext xmlns:c16="http://schemas.microsoft.com/office/drawing/2014/chart" uri="{C3380CC4-5D6E-409C-BE32-E72D297353CC}">
              <c16:uniqueId val="{00000004-C48D-4898-BB4A-CC7B96BDE6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8D-4898-BB4A-CC7B96BDE6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8D-4898-BB4A-CC7B96BDE6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494</c:v>
                </c:pt>
                <c:pt idx="3">
                  <c:v>463</c:v>
                </c:pt>
                <c:pt idx="6">
                  <c:v>512</c:v>
                </c:pt>
                <c:pt idx="9">
                  <c:v>512</c:v>
                </c:pt>
                <c:pt idx="12">
                  <c:v>532</c:v>
                </c:pt>
              </c:numCache>
            </c:numRef>
          </c:val>
          <c:extLst>
            <c:ext xmlns:c16="http://schemas.microsoft.com/office/drawing/2014/chart" uri="{C3380CC4-5D6E-409C-BE32-E72D297353CC}">
              <c16:uniqueId val="{00000007-C48D-4898-BB4A-CC7B96BDE6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167</c:v>
                </c:pt>
                <c:pt idx="2">
                  <c:v>#N/A</c:v>
                </c:pt>
                <c:pt idx="3">
                  <c:v>#N/A</c:v>
                </c:pt>
                <c:pt idx="4">
                  <c:v>144</c:v>
                </c:pt>
                <c:pt idx="5">
                  <c:v>#N/A</c:v>
                </c:pt>
                <c:pt idx="6">
                  <c:v>#N/A</c:v>
                </c:pt>
                <c:pt idx="7">
                  <c:v>165</c:v>
                </c:pt>
                <c:pt idx="8">
                  <c:v>#N/A</c:v>
                </c:pt>
                <c:pt idx="9">
                  <c:v>#N/A</c:v>
                </c:pt>
                <c:pt idx="10">
                  <c:v>165</c:v>
                </c:pt>
                <c:pt idx="11">
                  <c:v>#N/A</c:v>
                </c:pt>
                <c:pt idx="12">
                  <c:v>#N/A</c:v>
                </c:pt>
                <c:pt idx="13">
                  <c:v>186</c:v>
                </c:pt>
                <c:pt idx="14">
                  <c:v>#N/A</c:v>
                </c:pt>
              </c:numCache>
            </c:numRef>
          </c:val>
          <c:smooth val="0"/>
          <c:extLst>
            <c:ext xmlns:c16="http://schemas.microsoft.com/office/drawing/2014/chart" uri="{C3380CC4-5D6E-409C-BE32-E72D297353CC}">
              <c16:uniqueId val="{00000008-C48D-4898-BB4A-CC7B96BDE6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3629</c:v>
                </c:pt>
                <c:pt idx="5">
                  <c:v>3647</c:v>
                </c:pt>
                <c:pt idx="8">
                  <c:v>3542</c:v>
                </c:pt>
                <c:pt idx="11">
                  <c:v>3549</c:v>
                </c:pt>
                <c:pt idx="14">
                  <c:v>3638</c:v>
                </c:pt>
              </c:numCache>
            </c:numRef>
          </c:val>
          <c:extLst>
            <c:ext xmlns:c16="http://schemas.microsoft.com/office/drawing/2014/chart" uri="{C3380CC4-5D6E-409C-BE32-E72D297353CC}">
              <c16:uniqueId val="{00000000-5A04-4E5E-856F-416269EE5D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A04-4E5E-856F-416269EE5D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2466</c:v>
                </c:pt>
                <c:pt idx="5">
                  <c:v>2773</c:v>
                </c:pt>
                <c:pt idx="8">
                  <c:v>2871</c:v>
                </c:pt>
                <c:pt idx="11">
                  <c:v>2780</c:v>
                </c:pt>
                <c:pt idx="14">
                  <c:v>2771</c:v>
                </c:pt>
              </c:numCache>
            </c:numRef>
          </c:val>
          <c:extLst>
            <c:ext xmlns:c16="http://schemas.microsoft.com/office/drawing/2014/chart" uri="{C3380CC4-5D6E-409C-BE32-E72D297353CC}">
              <c16:uniqueId val="{00000002-5A04-4E5E-856F-416269EE5D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04-4E5E-856F-416269EE5D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04-4E5E-856F-416269EE5D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04-4E5E-856F-416269EE5D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597</c:v>
                </c:pt>
                <c:pt idx="3">
                  <c:v>641</c:v>
                </c:pt>
                <c:pt idx="6">
                  <c:v>565</c:v>
                </c:pt>
                <c:pt idx="9">
                  <c:v>545</c:v>
                </c:pt>
                <c:pt idx="12">
                  <c:v>536</c:v>
                </c:pt>
              </c:numCache>
            </c:numRef>
          </c:val>
          <c:extLst>
            <c:ext xmlns:c16="http://schemas.microsoft.com/office/drawing/2014/chart" uri="{C3380CC4-5D6E-409C-BE32-E72D297353CC}">
              <c16:uniqueId val="{00000006-5A04-4E5E-856F-416269EE5D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38</c:v>
                </c:pt>
                <c:pt idx="3">
                  <c:v>31</c:v>
                </c:pt>
                <c:pt idx="6">
                  <c:v>24</c:v>
                </c:pt>
                <c:pt idx="9">
                  <c:v>17</c:v>
                </c:pt>
                <c:pt idx="12">
                  <c:v>11</c:v>
                </c:pt>
              </c:numCache>
            </c:numRef>
          </c:val>
          <c:extLst>
            <c:ext xmlns:c16="http://schemas.microsoft.com/office/drawing/2014/chart" uri="{C3380CC4-5D6E-409C-BE32-E72D297353CC}">
              <c16:uniqueId val="{00000007-5A04-4E5E-856F-416269EE5D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520</c:v>
                </c:pt>
                <c:pt idx="3">
                  <c:v>465</c:v>
                </c:pt>
                <c:pt idx="6">
                  <c:v>443</c:v>
                </c:pt>
                <c:pt idx="9">
                  <c:v>449</c:v>
                </c:pt>
                <c:pt idx="12">
                  <c:v>700</c:v>
                </c:pt>
              </c:numCache>
            </c:numRef>
          </c:val>
          <c:extLst>
            <c:ext xmlns:c16="http://schemas.microsoft.com/office/drawing/2014/chart" uri="{C3380CC4-5D6E-409C-BE32-E72D297353CC}">
              <c16:uniqueId val="{00000008-5A04-4E5E-856F-416269EE5D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22</c:v>
                </c:pt>
                <c:pt idx="3">
                  <c:v>17</c:v>
                </c:pt>
                <c:pt idx="6">
                  <c:v>11</c:v>
                </c:pt>
                <c:pt idx="9">
                  <c:v>6</c:v>
                </c:pt>
                <c:pt idx="12">
                  <c:v>6</c:v>
                </c:pt>
              </c:numCache>
            </c:numRef>
          </c:val>
          <c:extLst>
            <c:ext xmlns:c16="http://schemas.microsoft.com/office/drawing/2014/chart" uri="{C3380CC4-5D6E-409C-BE32-E72D297353CC}">
              <c16:uniqueId val="{00000009-5A04-4E5E-856F-416269EE5D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4246</c:v>
                </c:pt>
                <c:pt idx="3">
                  <c:v>4224</c:v>
                </c:pt>
                <c:pt idx="6">
                  <c:v>4220</c:v>
                </c:pt>
                <c:pt idx="9">
                  <c:v>4188</c:v>
                </c:pt>
                <c:pt idx="12">
                  <c:v>4180</c:v>
                </c:pt>
              </c:numCache>
            </c:numRef>
          </c:val>
          <c:extLst>
            <c:ext xmlns:c16="http://schemas.microsoft.com/office/drawing/2014/chart" uri="{C3380CC4-5D6E-409C-BE32-E72D297353CC}">
              <c16:uniqueId val="{0000000A-5A04-4E5E-856F-416269EE5D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04-4E5E-856F-416269EE5D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685</c:v>
                </c:pt>
                <c:pt idx="1">
                  <c:v>716</c:v>
                </c:pt>
                <c:pt idx="2">
                  <c:v>716</c:v>
                </c:pt>
              </c:numCache>
            </c:numRef>
          </c:val>
          <c:extLst>
            <c:ext xmlns:c16="http://schemas.microsoft.com/office/drawing/2014/chart" uri="{C3380CC4-5D6E-409C-BE32-E72D297353CC}">
              <c16:uniqueId val="{00000000-E1F3-460E-8B73-81B6C19AE1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265</c:v>
                </c:pt>
                <c:pt idx="1">
                  <c:v>265</c:v>
                </c:pt>
                <c:pt idx="2">
                  <c:v>265</c:v>
                </c:pt>
              </c:numCache>
            </c:numRef>
          </c:val>
          <c:extLst>
            <c:ext xmlns:c16="http://schemas.microsoft.com/office/drawing/2014/chart" uri="{C3380CC4-5D6E-409C-BE32-E72D297353CC}">
              <c16:uniqueId val="{00000001-E1F3-460E-8B73-81B6C19AE1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1885</c:v>
                </c:pt>
                <c:pt idx="1">
                  <c:v>1760</c:v>
                </c:pt>
                <c:pt idx="2">
                  <c:v>1751</c:v>
                </c:pt>
              </c:numCache>
            </c:numRef>
          </c:val>
          <c:extLst>
            <c:ext xmlns:c16="http://schemas.microsoft.com/office/drawing/2014/chart" uri="{C3380CC4-5D6E-409C-BE32-E72D297353CC}">
              <c16:uniqueId val="{00000002-E1F3-460E-8B73-81B6C19AE1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{B6A1E57C-AE1E-4283-9CF6-E96279CF264B}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82F-444C-93B1-F77A48997E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{3356340B-0032-41F2-B17C-1B0A3F4AF892}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2F-444C-93B1-F77A48997E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{93AB98CF-6CDE-4C16-82FE-7CB8BB325E05}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2F-444C-93B1-F77A48997E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{8464856C-71B6-4D1F-9229-7601803A665B}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2F-444C-93B1-F77A48997E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{5582681C-B0D2-497D-B068-97AEA227F771}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2F-444C-93B1-F77A48997E1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{CEFFFCC0-06BC-4436-98C2-0E431BEFC79A}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82F-444C-93B1-F77A48997E1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{6D30E552-3C89-4633-9AFB-1B1C5456D807}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82F-444C-93B1-F77A48997E1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{7C32F72C-D258-4A3C-BD00-B89CDA86601F}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82F-444C-93B1-F77A48997E1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{ACCD3B80-F9EF-4E9B-97A5-3A4EC8EFF195}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82F-444C-93B1-F77A48997E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c:v>
                </c:pt>
                <c:pt idx="16">
                  <c:v>69.2</c:v>
                </c:pt>
                <c:pt idx="24">
                  <c:v>70.099999999999994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2F-444C-93B1-F77A48997E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{BF027F92-176C-4884-8D82-3D63A374796B}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82F-444C-93B1-F77A48997E1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{7E01E22B-B668-41C3-B57E-3EA332E398D0}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2F-444C-93B1-F77A48997E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{2DA9DF1E-B87D-4F7F-B30E-B97EBFBE7284}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2F-444C-93B1-F77A48997E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{51D99386-398F-4EEC-B69A-92BC6D5324BB}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2F-444C-93B1-F77A48997E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{CD69C910-45B8-4F4C-B4A5-ADE3C6015112}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2F-444C-93B1-F77A48997E1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{BC2DA30D-723A-4773-B0A6-876BFBB628DE}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82F-444C-93B1-F77A48997E1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{4D55AA98-EBC9-4388-85B7-566E8CF3E57D}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82F-444C-93B1-F77A48997E1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{C7875D01-BA16-492D-801F-44589B05F445}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82F-444C-93B1-F77A48997E1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{E6897413-EB58-48ED-9BBB-6FD27AD2948E}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82F-444C-93B1-F77A48997E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D82F-444C-93B1-F77A48997E1D}"/>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{0CF10798-5A1A-4854-9EF4-1391167EA88B}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858-430C-A135-75FF84F091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{0B05D472-64A7-438E-816C-A470B0BCB3ED}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58-430C-A135-75FF84F091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{FE3159A7-520B-40E7-9350-1AE3FEECBA6A}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58-430C-A135-75FF84F091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{92CCDB9C-5F10-4AE0-ADA9-6B865CD5D212}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58-430C-A135-75FF84F091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{B52FF00C-7020-4BAE-BB22-9A5728BC583F}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58-430C-A135-75FF84F091B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{0A23D223-D0B0-4F47-A5A8-890193ACFC22}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858-430C-A135-75FF84F091B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{A658166A-E8AF-4062-AFE1-B6DAE592DB20}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858-430C-A135-75FF84F091B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{8402D971-192B-4743-A407-49023341C364}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858-430C-A135-75FF84F091B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{4B2F5D87-F41B-40EE-A080-24C20068F4F8}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858-430C-A135-75FF84F091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7</c:v>
                </c:pt>
                <c:pt idx="16">
                  <c:v>7.1</c:v>
                </c:pt>
                <c:pt idx="24">
                  <c:v>7.2</c:v>
                </c:pt>
                <c:pt idx="32">
                  <c:v>7.6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858-430C-A135-75FF84F091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{B8959AF6-6D53-4FA3-B171-7F71E9400DE5}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858-430C-A135-75FF84F091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{E1820DAE-B3D9-429A-B8E0-519D27D770F4}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58-430C-A135-75FF84F091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{257A7CDE-DECB-401F-843A-225BB00FA3A9}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58-430C-A135-75FF84F091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{53E953DD-7E98-4A34-BAE1-585A84ADC20B}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58-430C-A135-75FF84F091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{2A945DF1-AA15-470B-A3DB-D1A6F07E9611}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58-430C-A135-75FF84F091BF}"/>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{C54F06E9-E295-4444-B3C6-333BF7771D19}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858-430C-A135-75FF84F091B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{B2260D62-4042-4867-A416-4C7D6B18D7A7}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858-430C-A135-75FF84F091B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{2FDD5CF6-2B0D-464A-B873-38F589CD26B3}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858-430C-A135-75FF84F091B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{D4260370-49A9-4383-916A-39DBAAF203DE}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858-430C-A135-75FF84F091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858-430C-A135-75FF84F091BF}"/>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原則として、起債発行の際は普通交付税公債費算入率の高い起債のみを選択し、その総額を抑制するよう努めており、結果として概ね財政運営の健全性は維持されている状況である。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基金の取り崩しを抑え基準財政需要額算入率の高い起債を優先して利用することに努めた結果、将来負担額を超える充当可能財源等を確保できており、財政運営の健全性は維持されている。</a:t>
          </a:r>
        </a:p>
        <a:p>
          <a:r>
            <a:rPr kumimoji="1" lang="ja-JP" altLang="en-US" sz="1400">
              <a:latin typeface="ＭＳ ゴシック" pitchFamily="49" charset="-128"/>
              <a:ea typeface="ＭＳ ゴシック" pitchFamily="49" charset="-128"/>
            </a:rPr>
            <a:t>しかしながら、令和３年度からは新過疎法の制定により過疎指定から卒業することとなるため、経過措置後の財政運営に向けて起債借入計画等を作成する必要がある。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北海道京極町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胆振線代替バス車両更新負担金の支出に充当するため、国鉄胆振線代替輸送確保基金を取り崩したことから残高が減少した。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将来的な負担を見据え、一定の積立てが必要と考える。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・地域振興基金：地域の振興を図る施策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・庁舎建設基金：庁舎建設その他の整備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・地域福祉基金：在宅福祉の普及及び向上を図る施策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・ふるさと創生事業基金：地域の振興を図る施策</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・庁舎建設基金：運用益による増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・庁舎建設基金：庁舎建て替えを早い時期に実施できるよう一定の積立を予定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・公共施設整備基金：増加する施設維持管理や更新・改築のために一定程度積立予定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・その他の基金については、現時点で大幅な増減は予定していない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災害等の将来的な負担を見据え、一定の積立てが必要と考える。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起債発効限度額を設定するなど公債費を抑制していく方針であるが、現状の残高は維持するところである。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8FB5-5DFA-4FBE-B904-2C0ED890BF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8B508C2-718F-4D5B-A00C-434F1DAFB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87D8A15-A549-46EA-A068-84201D60927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151EC32-7031-4765-8212-A6C8D58CDE7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C4A1161-2F04-4135-8E8A-F5BD1E4802E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642AD36-0D9B-492C-A10D-29B545705E0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C6F7D10-E679-4D9B-99C6-6548C0F71E8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44F5CFD-E746-4EE9-B2EA-6F5002EE28E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E4C1BA1A-8F75-452D-BF33-7BA187D7337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ED7A195B-5DF2-4043-A962-077C831B0E2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F82565F1-6BA1-4492-A778-DDF8A6B99E3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AEB8FD20-A105-405C-A2F8-5CAC26111B8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D771326-C91C-4BC0-8C94-2EC8ED857D8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60A3173-31B5-41C7-B07D-0C600B7BF86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CC132DC9-8936-49D5-9FF7-51E75A8ECDC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EA5D65BF-E918-40D6-81BF-F26B14AC031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8C84D6AB-B10B-4650-AC1B-68833824E33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4020D4AD-7738-4131-96C2-1B64795B4A7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C85D899-A7B3-44D7-93E0-2B5C7B5443C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9F6206EE-9E18-4008-A5AE-921020D964B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D9F5DF-A862-4167-87DA-ED6ED2FB82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
2,797
231.49
4,352,618
3,995,150
192,468
2,828,938
4,110,611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44C6144C-A094-4914-8225-D19E05121FB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6322D929-4805-4928-B247-63605348CC9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7EC69128-B0D2-4512-9C1D-5C865E69C9C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5E86C050-A23C-4686-902B-603AA9A31D7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96C43E46-261E-4F29-82B2-D0532822CFC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4121408C-D1C9-4487-B430-B2B63E9D3EB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388B2069-87F0-4542-9F14-2D4A3C5441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F4977487-EF6F-4824-830F-5EF71E7B8B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F6DCFF24-E622-4DA8-844A-FCC82549385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3DD76C12-1D67-4726-89D5-18A9A08A351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8E7788DF-1DD5-45BE-808E-8F69B027D61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1D22E631-41A3-4ED7-9C52-CE9AC9BE664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248B409A-D9EF-4B5F-A7BE-2C5516F913C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A30B9030-740C-47A3-A620-CC66020F9BC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4FD4812A-1C50-48F3-A070-3CC59D6A4E0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B6229BBE-DFB4-4B0A-9543-FA4F9829EE4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FA766EEB-A6F9-4BF6-A9D4-4A450EFEF5C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F179EC76-92E3-48A0-A73C-156636EAF28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1B42BC73-A152-42BA-8F4C-445ADCFDE3D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B8EF7A6B-4750-4317-AC15-C2C811E4612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148D087B-EBAA-4DA2-BAE2-11DBD504855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5EA53562-D7DC-44EB-80C1-00C53281E4B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443A095B-9867-44D1-B2AB-F450B4E27AB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595CEE36-AE77-4EEC-AC23-FE0F9A6CB76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52300B18-9932-4708-8364-28401108FC3D}"/>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CD3FBBDC-9679-4868-9364-E773360DA88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CAFCABB2-3C7D-416B-9614-8DBEF747B3D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B140622D-CDBB-49E1-92AC-822823E435B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D24F01C8-19C1-451A-BA44-882D4D0479F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1D53CA27-F201-4403-8CCC-2DB4E5D05D7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FF3348CF-1BA6-41C5-9F54-5CC1DD674CF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A3EA3E16-B7AD-43C7-A101-2A041B8FA40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CF659CC8-B871-4733-AC4B-2446AC93915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970D72E4-E0CB-4553-A3DE-F9CFCE61EE3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F1DF699C-BA88-4406-9372-9BA8D7A1866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務書類の作成が完了していない状況にあるが、若干の増加を見込んでいる。原因としては公共施設等の老朽化が進行している状況にあるためであり、今後の人口推移や財政事情に即した施設保有量に向けた取り組みと、計画的な維持管理が必要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B6759EF1-524C-49F7-80CB-44477FD9E54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F26DC2D0-ED35-46D3-BAF6-436FA3B63AB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38E4BE01-3610-4B49-B252-C8B246E6411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2F6F13A1-DA07-460A-9793-BBCF13E9B7E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CDB8919D-977F-4120-B1E5-8DA44677608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28D53741-F983-46DA-B7B5-D2E66023110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D37A6942-A080-42BA-968F-53B718F9360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D2A16142-1FED-47BE-A89C-2E60E2E38F4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4A35434C-4368-4ED9-828E-33645D61035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E02BB36C-52D1-4907-9E30-98DBE0C67B5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B27931B7-2D00-43D4-A267-6E18E193CF2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9321D601-546C-4BEA-8AE1-8D0C0584FEE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83806510-F7AB-4146-9F56-DA18393D01A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16A3FF01-43BA-464B-92E2-A698CDAD91C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22FC821C-C3A8-4C9D-92B5-E97B813C6D7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65BB2432-ACE9-4B41-AC2F-781169623CE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64D3B24C-0B4F-4598-B1D1-C73EB30B3EF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1DE599D7-7F0F-4EE5-B0EE-91BD940F575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6" name="直線コネクタ 75">
          <a:extLst>
            <a:ext uri="{FF2B5EF4-FFF2-40B4-BE49-F238E27FC236}">
              <a16:creationId xmlns:a16="http://schemas.microsoft.com/office/drawing/2014/main" id="{8FC46B42-B4B2-4151-BB88-003B545C6A9D}"/>
            </a:ext>
          </a:extLst>
        </xdr:cNvPr>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7" name="有形固定資産減価償却率最小値テキスト">
          <a:extLst>
            <a:ext uri="{FF2B5EF4-FFF2-40B4-BE49-F238E27FC236}">
              <a16:creationId xmlns:a16="http://schemas.microsoft.com/office/drawing/2014/main" id="{1BA90AD1-2FEA-460A-BE44-4FC1DFB7E321}"/>
            </a:ext>
          </a:extLst>
        </xdr:cNvPr>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8" name="直線コネクタ 77">
          <a:extLst>
            <a:ext uri="{FF2B5EF4-FFF2-40B4-BE49-F238E27FC236}">
              <a16:creationId xmlns:a16="http://schemas.microsoft.com/office/drawing/2014/main" id="{8D857EFC-37F3-4D6D-8B9A-6B9201B4EA58}"/>
            </a:ext>
          </a:extLst>
        </xdr:cNvPr>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9" name="有形固定資産減価償却率最大値テキスト">
          <a:extLst>
            <a:ext uri="{FF2B5EF4-FFF2-40B4-BE49-F238E27FC236}">
              <a16:creationId xmlns:a16="http://schemas.microsoft.com/office/drawing/2014/main" id="{2040AFF9-2EEE-4A4D-A9B2-67FEE979897D}"/>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0" name="直線コネクタ 79">
          <a:extLst>
            <a:ext uri="{FF2B5EF4-FFF2-40B4-BE49-F238E27FC236}">
              <a16:creationId xmlns:a16="http://schemas.microsoft.com/office/drawing/2014/main" id="{339C85A4-D738-4CEF-8B8A-A656DD61032D}"/>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81" name="有形固定資産減価償却率平均値テキスト">
          <a:extLst>
            <a:ext uri="{FF2B5EF4-FFF2-40B4-BE49-F238E27FC236}">
              <a16:creationId xmlns:a16="http://schemas.microsoft.com/office/drawing/2014/main" id="{C3905E6B-058A-4A0F-9980-0525FC709D48}"/>
            </a:ext>
          </a:extLst>
        </xdr:cNvPr>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2" name="フローチャート: 判断 81">
          <a:extLst>
            <a:ext uri="{FF2B5EF4-FFF2-40B4-BE49-F238E27FC236}">
              <a16:creationId xmlns:a16="http://schemas.microsoft.com/office/drawing/2014/main" id="{7A486C29-59F8-482D-BDF4-B1F396571C31}"/>
            </a:ext>
          </a:extLst>
        </xdr:cNvPr>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3" name="フローチャート: 判断 82">
          <a:extLst>
            <a:ext uri="{FF2B5EF4-FFF2-40B4-BE49-F238E27FC236}">
              <a16:creationId xmlns:a16="http://schemas.microsoft.com/office/drawing/2014/main" id="{6F64FD34-B941-4E95-BD7C-2E522A3C1D47}"/>
            </a:ext>
          </a:extLst>
        </xdr:cNvPr>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4" name="フローチャート: 判断 83">
          <a:extLst>
            <a:ext uri="{FF2B5EF4-FFF2-40B4-BE49-F238E27FC236}">
              <a16:creationId xmlns:a16="http://schemas.microsoft.com/office/drawing/2014/main" id="{108A571E-7171-4442-9B54-08A756595174}"/>
            </a:ext>
          </a:extLst>
        </xdr:cNvPr>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5" name="フローチャート: 判断 84">
          <a:extLst>
            <a:ext uri="{FF2B5EF4-FFF2-40B4-BE49-F238E27FC236}">
              <a16:creationId xmlns:a16="http://schemas.microsoft.com/office/drawing/2014/main" id="{1EA8D2CC-9606-4E48-B8AC-ACD051EF15CF}"/>
            </a:ext>
          </a:extLst>
        </xdr:cNvPr>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6" name="フローチャート: 判断 85">
          <a:extLst>
            <a:ext uri="{FF2B5EF4-FFF2-40B4-BE49-F238E27FC236}">
              <a16:creationId xmlns:a16="http://schemas.microsoft.com/office/drawing/2014/main" id="{A68684D6-B573-41A6-B10B-CB980F57E34A}"/>
            </a:ext>
          </a:extLst>
        </xdr:cNvPr>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1C29CCC-C66A-4E2B-9C7B-BD174909D0D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99A8A73-66D0-42DB-8E16-B6C0C1B041A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96221A1-0BD6-4FC0-8050-19CD3C922A5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2DA43AF-BEF4-4CAA-8991-91B0DB3A4C4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6B95785-0293-4CDD-973A-7C7FFD1A6DD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18052</xdr:rowOff>
    </xdr:from>
    <xdr:to>
      <xdr:col>19</xdr:col>
      <xdr:colOff>187325</xdr:colOff>
      <xdr:row>33</xdr:row>
      <xdr:rowOff>119652</xdr:rowOff>
    </xdr:to>
    <xdr:sp macro="" textlink="">
      <xdr:nvSpPr>
        <xdr:cNvPr id="92" name="楕円 91">
          <a:extLst>
            <a:ext uri="{FF2B5EF4-FFF2-40B4-BE49-F238E27FC236}">
              <a16:creationId xmlns:a16="http://schemas.microsoft.com/office/drawing/2014/main" id="{BC22E70E-6BAA-478B-A565-BA123AEC0690}"/>
            </a:ext>
          </a:extLst>
        </xdr:cNvPr>
        <xdr:cNvSpPr/>
      </xdr:nvSpPr>
      <xdr:spPr>
        <a:xfrm>
          <a:off x="4000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161744</xdr:rowOff>
    </xdr:from>
    <xdr:to>
      <xdr:col>15</xdr:col>
      <xdr:colOff>187325</xdr:colOff>
      <xdr:row>33</xdr:row>
      <xdr:rowOff>91894</xdr:rowOff>
    </xdr:to>
    <xdr:sp macro="" textlink="">
      <xdr:nvSpPr>
        <xdr:cNvPr id="93" name="楕円 92">
          <a:extLst>
            <a:ext uri="{FF2B5EF4-FFF2-40B4-BE49-F238E27FC236}">
              <a16:creationId xmlns:a16="http://schemas.microsoft.com/office/drawing/2014/main" id="{C1514F67-68A6-4F19-836D-3B5D2CA1A458}"/>
            </a:ext>
          </a:extLst>
        </xdr:cNvPr>
        <xdr:cNvSpPr/>
      </xdr:nvSpPr>
      <xdr:spPr>
        <a:xfrm>
          <a:off x="3238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41094</xdr:rowOff>
    </xdr:from>
    <xdr:to>
      <xdr:col>19</xdr:col>
      <xdr:colOff>136525</xdr:colOff>
      <xdr:row>33</xdr:row>
      <xdr:rowOff>68852</xdr:rowOff>
    </xdr:to>
    <xdr:cxnSp macro="">
      <xdr:nvCxnSpPr>
        <xdr:cNvPr id="94" name="直線コネクタ 93">
          <a:extLst>
            <a:ext uri="{FF2B5EF4-FFF2-40B4-BE49-F238E27FC236}">
              <a16:creationId xmlns:a16="http://schemas.microsoft.com/office/drawing/2014/main" id="{0F3AB72C-C6FC-4D75-91D8-95C96E9291F3}"/>
            </a:ext>
          </a:extLst>
        </xdr:cNvPr>
        <xdr:cNvCxnSpPr/>
      </xdr:nvCxnSpPr>
      <xdr:spPr>
        <a:xfrm>
          <a:off x="3289300" y="6470469"/>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124732</xdr:rowOff>
    </xdr:from>
    <xdr:to>
      <xdr:col>11</xdr:col>
      <xdr:colOff>187325</xdr:colOff>
      <xdr:row>33</xdr:row>
      <xdr:rowOff>54882</xdr:rowOff>
    </xdr:to>
    <xdr:sp macro="" textlink="">
      <xdr:nvSpPr>
        <xdr:cNvPr id="95" name="楕円 94">
          <a:extLst>
            <a:ext uri="{FF2B5EF4-FFF2-40B4-BE49-F238E27FC236}">
              <a16:creationId xmlns:a16="http://schemas.microsoft.com/office/drawing/2014/main" id="{D0AE57F1-9088-41D2-922B-98FFDCE3CA99}"/>
            </a:ext>
          </a:extLst>
        </xdr:cNvPr>
        <xdr:cNvSpPr/>
      </xdr:nvSpPr>
      <xdr:spPr>
        <a:xfrm>
          <a:off x="24765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4082</xdr:rowOff>
    </xdr:from>
    <xdr:to>
      <xdr:col>15</xdr:col>
      <xdr:colOff>136525</xdr:colOff>
      <xdr:row>33</xdr:row>
      <xdr:rowOff>41094</xdr:rowOff>
    </xdr:to>
    <xdr:cxnSp macro="">
      <xdr:nvCxnSpPr>
        <xdr:cNvPr id="96" name="直線コネクタ 95">
          <a:extLst>
            <a:ext uri="{FF2B5EF4-FFF2-40B4-BE49-F238E27FC236}">
              <a16:creationId xmlns:a16="http://schemas.microsoft.com/office/drawing/2014/main" id="{ADC580B6-A5B6-4C12-B248-99CF3ADDE06A}"/>
            </a:ext>
          </a:extLst>
        </xdr:cNvPr>
        <xdr:cNvCxnSpPr/>
      </xdr:nvCxnSpPr>
      <xdr:spPr>
        <a:xfrm>
          <a:off x="2527300" y="643345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90805</xdr:rowOff>
    </xdr:from>
    <xdr:to>
      <xdr:col>7</xdr:col>
      <xdr:colOff>187325</xdr:colOff>
      <xdr:row>33</xdr:row>
      <xdr:rowOff>20955</xdr:rowOff>
    </xdr:to>
    <xdr:sp macro="" textlink="">
      <xdr:nvSpPr>
        <xdr:cNvPr id="97" name="楕円 96">
          <a:extLst>
            <a:ext uri="{FF2B5EF4-FFF2-40B4-BE49-F238E27FC236}">
              <a16:creationId xmlns:a16="http://schemas.microsoft.com/office/drawing/2014/main" id="{8079C9CB-8BD2-4497-B8AB-2FE957EF52E6}"/>
            </a:ext>
          </a:extLst>
        </xdr:cNvPr>
        <xdr:cNvSpPr/>
      </xdr:nvSpPr>
      <xdr:spPr>
        <a:xfrm>
          <a:off x="1714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141605</xdr:rowOff>
    </xdr:from>
    <xdr:to>
      <xdr:col>11</xdr:col>
      <xdr:colOff>136525</xdr:colOff>
      <xdr:row>33</xdr:row>
      <xdr:rowOff>4082</xdr:rowOff>
    </xdr:to>
    <xdr:cxnSp macro="">
      <xdr:nvCxnSpPr>
        <xdr:cNvPr id="98" name="直線コネクタ 97">
          <a:extLst>
            <a:ext uri="{FF2B5EF4-FFF2-40B4-BE49-F238E27FC236}">
              <a16:creationId xmlns:a16="http://schemas.microsoft.com/office/drawing/2014/main" id="{8F13B601-C8CE-4E36-9D2B-5D8FDCE49675}"/>
            </a:ext>
          </a:extLst>
        </xdr:cNvPr>
        <xdr:cNvCxnSpPr/>
      </xdr:nvCxnSpPr>
      <xdr:spPr>
        <a:xfrm>
          <a:off x="1765300" y="639953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30044</xdr:rowOff>
    </xdr:from>
    <xdr:ext cx="405111" cy="259045"/>
    <xdr:sp macro="" textlink="">
      <xdr:nvSpPr>
        <xdr:cNvPr id="99" name="n_1aveValue有形固定資産減価償却率">
          <a:extLst>
            <a:ext uri="{FF2B5EF4-FFF2-40B4-BE49-F238E27FC236}">
              <a16:creationId xmlns:a16="http://schemas.microsoft.com/office/drawing/2014/main" id="{D767AA3F-5A1F-494C-9798-EA557769C933}"/>
            </a:ext>
          </a:extLst>
        </xdr:cNvPr>
        <xdr:cNvSpPr txBox="1"/>
      </xdr:nvSpPr>
      <xdr:spPr>
        <a:xfrm>
          <a:off x="38360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8453</xdr:rowOff>
    </xdr:from>
    <xdr:ext cx="405111" cy="259045"/>
    <xdr:sp macro="" textlink="">
      <xdr:nvSpPr>
        <xdr:cNvPr id="100" name="n_2aveValue有形固定資産減価償却率">
          <a:extLst>
            <a:ext uri="{FF2B5EF4-FFF2-40B4-BE49-F238E27FC236}">
              <a16:creationId xmlns:a16="http://schemas.microsoft.com/office/drawing/2014/main" id="{3C4184C4-54AB-4871-9D32-ED260A4D76D8}"/>
            </a:ext>
          </a:extLst>
        </xdr:cNvPr>
        <xdr:cNvSpPr txBox="1"/>
      </xdr:nvSpPr>
      <xdr:spPr>
        <a:xfrm>
          <a:off x="3086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145976</xdr:rowOff>
    </xdr:from>
    <xdr:ext cx="405111" cy="259045"/>
    <xdr:sp macro="" textlink="">
      <xdr:nvSpPr>
        <xdr:cNvPr id="101" name="n_3aveValue有形固定資産減価償却率">
          <a:extLst>
            <a:ext uri="{FF2B5EF4-FFF2-40B4-BE49-F238E27FC236}">
              <a16:creationId xmlns:a16="http://schemas.microsoft.com/office/drawing/2014/main" id="{38AE45A7-2591-4256-BCAD-FFBBBE8A5954}"/>
            </a:ext>
          </a:extLst>
        </xdr:cNvPr>
        <xdr:cNvSpPr txBox="1"/>
      </xdr:nvSpPr>
      <xdr:spPr>
        <a:xfrm>
          <a:off x="2324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102" name="n_4aveValue有形固定資産減価償却率">
          <a:extLst>
            <a:ext uri="{FF2B5EF4-FFF2-40B4-BE49-F238E27FC236}">
              <a16:creationId xmlns:a16="http://schemas.microsoft.com/office/drawing/2014/main" id="{04A63348-2D85-4D56-B76C-5E93F35B9C02}"/>
            </a:ext>
          </a:extLst>
        </xdr:cNvPr>
        <xdr:cNvSpPr txBox="1"/>
      </xdr:nvSpPr>
      <xdr:spPr>
        <a:xfrm>
          <a:off x="1562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110779</xdr:rowOff>
    </xdr:from>
    <xdr:ext cx="405111" cy="259045"/>
    <xdr:sp macro="" textlink="">
      <xdr:nvSpPr>
        <xdr:cNvPr id="103" name="n_1mainValue有形固定資産減価償却率">
          <a:extLst>
            <a:ext uri="{FF2B5EF4-FFF2-40B4-BE49-F238E27FC236}">
              <a16:creationId xmlns:a16="http://schemas.microsoft.com/office/drawing/2014/main" id="{2F135119-3895-4CDF-9C4A-0DE3F1C038DE}"/>
            </a:ext>
          </a:extLst>
        </xdr:cNvPr>
        <xdr:cNvSpPr txBox="1"/>
      </xdr:nvSpPr>
      <xdr:spPr>
        <a:xfrm>
          <a:off x="3836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83021</xdr:rowOff>
    </xdr:from>
    <xdr:ext cx="405111" cy="259045"/>
    <xdr:sp macro="" textlink="">
      <xdr:nvSpPr>
        <xdr:cNvPr id="104" name="n_2mainValue有形固定資産減価償却率">
          <a:extLst>
            <a:ext uri="{FF2B5EF4-FFF2-40B4-BE49-F238E27FC236}">
              <a16:creationId xmlns:a16="http://schemas.microsoft.com/office/drawing/2014/main" id="{036BEBB2-1001-49C3-A059-29474D0D37F8}"/>
            </a:ext>
          </a:extLst>
        </xdr:cNvPr>
        <xdr:cNvSpPr txBox="1"/>
      </xdr:nvSpPr>
      <xdr:spPr>
        <a:xfrm>
          <a:off x="3086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46009</xdr:rowOff>
    </xdr:from>
    <xdr:ext cx="405111" cy="259045"/>
    <xdr:sp macro="" textlink="">
      <xdr:nvSpPr>
        <xdr:cNvPr id="105" name="n_3mainValue有形固定資産減価償却率">
          <a:extLst>
            <a:ext uri="{FF2B5EF4-FFF2-40B4-BE49-F238E27FC236}">
              <a16:creationId xmlns:a16="http://schemas.microsoft.com/office/drawing/2014/main" id="{F1750A96-E234-4ECC-98C0-EA895B0AFC12}"/>
            </a:ext>
          </a:extLst>
        </xdr:cNvPr>
        <xdr:cNvSpPr txBox="1"/>
      </xdr:nvSpPr>
      <xdr:spPr>
        <a:xfrm>
          <a:off x="232474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12082</xdr:rowOff>
    </xdr:from>
    <xdr:ext cx="405111" cy="259045"/>
    <xdr:sp macro="" textlink="">
      <xdr:nvSpPr>
        <xdr:cNvPr id="106" name="n_4mainValue有形固定資産減価償却率">
          <a:extLst>
            <a:ext uri="{FF2B5EF4-FFF2-40B4-BE49-F238E27FC236}">
              <a16:creationId xmlns:a16="http://schemas.microsoft.com/office/drawing/2014/main" id="{FE4E2234-F38E-4F85-95C9-8715C2B0B582}"/>
            </a:ext>
          </a:extLst>
        </xdr:cNvPr>
        <xdr:cNvSpPr txBox="1"/>
      </xdr:nvSpPr>
      <xdr:spPr>
        <a:xfrm>
          <a:off x="1562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1A51F6AA-B001-48A5-A796-8ADB67CF8D0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318113B-2612-43AD-AA53-FD4AB8309E4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CDD8E3C-01F7-491E-9250-B2CB5561A51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93D1F7E-96AD-4B16-BB5E-A50E717FE7D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D058F97-61CA-43CA-AF1E-8D9072DD5E7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FDAB5ACC-D998-49C3-A564-3A7081905A5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BB9EFAE-1079-4FF2-B4B1-88DDE30B477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4B9B182-6593-4189-8580-8D38A48442C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0D1C5E7-2942-4FB9-B43C-6CD1025322E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C71DB1F-96E7-46C9-B8C0-3E4D37DE7C2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2C442766-EE6F-48BD-B2B4-B71522675C9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B3DAE53-8ED7-4034-9607-C58A40B16AD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A586B40-246D-49CE-AA6F-3FC3E5CE9C6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昨年度数値から減少がみられるが、簡易水道事業における大型事業を令和３～５年度で実施する予定であり、公営企業等の繰出見込額が増加する見込みである。また、歳入についても、大規模償却資産による固定資産税収入が多い現状であるが、今後の減価償却による減収は避けられない状況であるため、起債の抑制と歳出の削減を図り、債務償還比率が増加しないように取り組む必要が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FE78220F-A359-49EF-89BC-DCEE40144C0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B0D3180-F558-400E-8F76-C6220C33E58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6FC30D3-1376-4034-9BE3-4B286168A09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2603812A-DCAA-468A-AEBA-07B6B086A18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E0D0E5C3-419C-4608-A4DB-C89F68A2046E}"/>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FFC28B7E-E022-4276-BEB6-106B0D30F57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FBB795AF-AE40-4E81-BAE4-B717D087A73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4A73A85D-1466-486E-9D7C-D32D573A7E2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2BAEE118-76D9-4474-8561-E497F77557B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DA0C379B-0B3B-4C46-AA84-5F840F40D92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1108AE1-437C-4A4F-B74B-43071F9BE68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D20305C7-75AB-4DFF-95AE-7EF2AAAAA90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04F077E-0B8A-4AB1-BA13-26FD9E56A86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7E26611-E825-4472-A576-956C9DF9B4E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62971A0-6E3A-4745-915F-7593AB4F7DA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5" name="直線コネクタ 134">
          <a:extLst>
            <a:ext uri="{FF2B5EF4-FFF2-40B4-BE49-F238E27FC236}">
              <a16:creationId xmlns:a16="http://schemas.microsoft.com/office/drawing/2014/main" id="{C4CDD329-BA64-4296-99F2-10B18294E126}"/>
            </a:ext>
          </a:extLst>
        </xdr:cNvPr>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6" name="債務償還比率最小値テキスト">
          <a:extLst>
            <a:ext uri="{FF2B5EF4-FFF2-40B4-BE49-F238E27FC236}">
              <a16:creationId xmlns:a16="http://schemas.microsoft.com/office/drawing/2014/main" id="{41C55478-67DA-44B1-AE6B-E6DACA8B46C7}"/>
            </a:ext>
          </a:extLst>
        </xdr:cNvPr>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7" name="直線コネクタ 136">
          <a:extLst>
            <a:ext uri="{FF2B5EF4-FFF2-40B4-BE49-F238E27FC236}">
              <a16:creationId xmlns:a16="http://schemas.microsoft.com/office/drawing/2014/main" id="{7796BCFE-030C-45AA-9631-60C8081F29AF}"/>
            </a:ext>
          </a:extLst>
        </xdr:cNvPr>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F3A36D2E-8922-4C23-B038-2FAEBDD0958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414D006-A5B4-4518-AE9A-B5FA9560AA7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40" name="債務償還比率平均値テキスト">
          <a:extLst>
            <a:ext uri="{FF2B5EF4-FFF2-40B4-BE49-F238E27FC236}">
              <a16:creationId xmlns:a16="http://schemas.microsoft.com/office/drawing/2014/main" id="{F963E536-0172-436B-BFE5-5FB738E2CBE4}"/>
            </a:ext>
          </a:extLst>
        </xdr:cNvPr>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1" name="フローチャート: 判断 140">
          <a:extLst>
            <a:ext uri="{FF2B5EF4-FFF2-40B4-BE49-F238E27FC236}">
              <a16:creationId xmlns:a16="http://schemas.microsoft.com/office/drawing/2014/main" id="{AF5A36E0-E467-4288-8FD5-AA2B12EBEE34}"/>
            </a:ext>
          </a:extLst>
        </xdr:cNvPr>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2" name="フローチャート: 判断 141">
          <a:extLst>
            <a:ext uri="{FF2B5EF4-FFF2-40B4-BE49-F238E27FC236}">
              <a16:creationId xmlns:a16="http://schemas.microsoft.com/office/drawing/2014/main" id="{4F699BB4-0791-40B6-ACCD-3BA07456C529}"/>
            </a:ext>
          </a:extLst>
        </xdr:cNvPr>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3" name="フローチャート: 判断 142">
          <a:extLst>
            <a:ext uri="{FF2B5EF4-FFF2-40B4-BE49-F238E27FC236}">
              <a16:creationId xmlns:a16="http://schemas.microsoft.com/office/drawing/2014/main" id="{9B78C571-C66A-49DF-BD61-54455CEB288E}"/>
            </a:ext>
          </a:extLst>
        </xdr:cNvPr>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4" name="フローチャート: 判断 143">
          <a:extLst>
            <a:ext uri="{FF2B5EF4-FFF2-40B4-BE49-F238E27FC236}">
              <a16:creationId xmlns:a16="http://schemas.microsoft.com/office/drawing/2014/main" id="{9AAD69BB-816D-4623-B672-C94B4180B5AF}"/>
            </a:ext>
          </a:extLst>
        </xdr:cNvPr>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5" name="フローチャート: 判断 144">
          <a:extLst>
            <a:ext uri="{FF2B5EF4-FFF2-40B4-BE49-F238E27FC236}">
              <a16:creationId xmlns:a16="http://schemas.microsoft.com/office/drawing/2014/main" id="{0A20F91B-506E-4E09-814C-CC276CCECAD7}"/>
            </a:ext>
          </a:extLst>
        </xdr:cNvPr>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DBDE0D7-37CA-44BC-B292-6F7C0F157A6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05D591D-B1B4-4628-BA9F-99A409C75F1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DCC6E61-2EC4-4EBB-A93B-ABA74E4510B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7216B2B-F481-4A5E-9C48-EDB937B3C6C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3C01A61-C45F-4401-A1D0-39A43675D05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77809</xdr:rowOff>
    </xdr:from>
    <xdr:to>
      <xdr:col>76</xdr:col>
      <xdr:colOff>73025</xdr:colOff>
      <xdr:row>29</xdr:row>
      <xdr:rowOff>7959</xdr:rowOff>
    </xdr:to>
    <xdr:sp macro="" textlink="">
      <xdr:nvSpPr>
        <xdr:cNvPr id="151" name="楕円 150">
          <a:extLst>
            <a:ext uri="{FF2B5EF4-FFF2-40B4-BE49-F238E27FC236}">
              <a16:creationId xmlns:a16="http://schemas.microsoft.com/office/drawing/2014/main" id="{75DF3091-C5F7-4CEC-952B-02E1D73EB25F}"/>
            </a:ext>
          </a:extLst>
        </xdr:cNvPr>
        <xdr:cNvSpPr/>
      </xdr:nvSpPr>
      <xdr:spPr>
        <a:xfrm>
          <a:off x="14744700" y="56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56236</xdr:rowOff>
    </xdr:from>
    <xdr:ext cx="469744" cy="259045"/>
    <xdr:sp macro="" textlink="">
      <xdr:nvSpPr>
        <xdr:cNvPr id="152" name="債務償還比率該当値テキスト">
          <a:extLst>
            <a:ext uri="{FF2B5EF4-FFF2-40B4-BE49-F238E27FC236}">
              <a16:creationId xmlns:a16="http://schemas.microsoft.com/office/drawing/2014/main" id="{3105A7EB-2029-48E1-81D1-FA2E3B7C1DA1}"/>
            </a:ext>
          </a:extLst>
        </xdr:cNvPr>
        <xdr:cNvSpPr txBox="1"/>
      </xdr:nvSpPr>
      <xdr:spPr>
        <a:xfrm>
          <a:off x="14846300" y="56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89323</xdr:rowOff>
    </xdr:from>
    <xdr:to>
      <xdr:col>72</xdr:col>
      <xdr:colOff>123825</xdr:colOff>
      <xdr:row>29</xdr:row>
      <xdr:rowOff>19473</xdr:rowOff>
    </xdr:to>
    <xdr:sp macro="" textlink="">
      <xdr:nvSpPr>
        <xdr:cNvPr id="153" name="楕円 152">
          <a:extLst>
            <a:ext uri="{FF2B5EF4-FFF2-40B4-BE49-F238E27FC236}">
              <a16:creationId xmlns:a16="http://schemas.microsoft.com/office/drawing/2014/main" id="{E3D63376-EE76-45D7-85E0-E6728AB5D033}"/>
            </a:ext>
          </a:extLst>
        </xdr:cNvPr>
        <xdr:cNvSpPr/>
      </xdr:nvSpPr>
      <xdr:spPr>
        <a:xfrm>
          <a:off x="14033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128609</xdr:rowOff>
    </xdr:from>
    <xdr:to>
      <xdr:col>76</xdr:col>
      <xdr:colOff>22225</xdr:colOff>
      <xdr:row>28</xdr:row>
      <xdr:rowOff>140123</xdr:rowOff>
    </xdr:to>
    <xdr:cxnSp macro="">
      <xdr:nvCxnSpPr>
        <xdr:cNvPr id="154" name="直線コネクタ 153">
          <a:extLst>
            <a:ext uri="{FF2B5EF4-FFF2-40B4-BE49-F238E27FC236}">
              <a16:creationId xmlns:a16="http://schemas.microsoft.com/office/drawing/2014/main" id="{A9C2387B-55CD-43A8-8E13-A3038A8D349F}"/>
            </a:ext>
          </a:extLst>
        </xdr:cNvPr>
        <xdr:cNvCxnSpPr/>
      </xdr:nvCxnSpPr>
      <xdr:spPr>
        <a:xfrm flipV="1">
          <a:off x="14084300" y="5700734"/>
          <a:ext cx="7112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73311</xdr:rowOff>
    </xdr:from>
    <xdr:to>
      <xdr:col>68</xdr:col>
      <xdr:colOff>123825</xdr:colOff>
      <xdr:row>29</xdr:row>
      <xdr:rowOff>3461</xdr:rowOff>
    </xdr:to>
    <xdr:sp macro="" textlink="">
      <xdr:nvSpPr>
        <xdr:cNvPr id="155" name="楕円 154">
          <a:extLst>
            <a:ext uri="{FF2B5EF4-FFF2-40B4-BE49-F238E27FC236}">
              <a16:creationId xmlns:a16="http://schemas.microsoft.com/office/drawing/2014/main" id="{31A128A7-BA05-4FAD-B424-8B1837515E65}"/>
            </a:ext>
          </a:extLst>
        </xdr:cNvPr>
        <xdr:cNvSpPr/>
      </xdr:nvSpPr>
      <xdr:spPr>
        <a:xfrm>
          <a:off x="13271500" y="56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124111</xdr:rowOff>
    </xdr:from>
    <xdr:to>
      <xdr:col>72</xdr:col>
      <xdr:colOff>73025</xdr:colOff>
      <xdr:row>28</xdr:row>
      <xdr:rowOff>140123</xdr:rowOff>
    </xdr:to>
    <xdr:cxnSp macro="">
      <xdr:nvCxnSpPr>
        <xdr:cNvPr id="156" name="直線コネクタ 155">
          <a:extLst>
            <a:ext uri="{FF2B5EF4-FFF2-40B4-BE49-F238E27FC236}">
              <a16:creationId xmlns:a16="http://schemas.microsoft.com/office/drawing/2014/main" id="{2CB1FD38-EA2E-4820-8972-961710094E5F}"/>
            </a:ext>
          </a:extLst>
        </xdr:cNvPr>
        <xdr:cNvCxnSpPr/>
      </xdr:nvCxnSpPr>
      <xdr:spPr>
        <a:xfrm>
          <a:off x="13322300" y="5696236"/>
          <a:ext cx="762000" cy="1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107135</xdr:rowOff>
    </xdr:from>
    <xdr:to>
      <xdr:col>64</xdr:col>
      <xdr:colOff>123825</xdr:colOff>
      <xdr:row>29</xdr:row>
      <xdr:rowOff>37285</xdr:rowOff>
    </xdr:to>
    <xdr:sp macro="" textlink="">
      <xdr:nvSpPr>
        <xdr:cNvPr id="157" name="楕円 156">
          <a:extLst>
            <a:ext uri="{FF2B5EF4-FFF2-40B4-BE49-F238E27FC236}">
              <a16:creationId xmlns:a16="http://schemas.microsoft.com/office/drawing/2014/main" id="{151D3EF2-C75E-4AA9-8485-054E91960523}"/>
            </a:ext>
          </a:extLst>
        </xdr:cNvPr>
        <xdr:cNvSpPr/>
      </xdr:nvSpPr>
      <xdr:spPr>
        <a:xfrm>
          <a:off x="12509500" y="56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124111</xdr:rowOff>
    </xdr:from>
    <xdr:to>
      <xdr:col>68</xdr:col>
      <xdr:colOff>73025</xdr:colOff>
      <xdr:row>28</xdr:row>
      <xdr:rowOff>157935</xdr:rowOff>
    </xdr:to>
    <xdr:cxnSp macro="">
      <xdr:nvCxnSpPr>
        <xdr:cNvPr id="158" name="直線コネクタ 157">
          <a:extLst>
            <a:ext uri="{FF2B5EF4-FFF2-40B4-BE49-F238E27FC236}">
              <a16:creationId xmlns:a16="http://schemas.microsoft.com/office/drawing/2014/main" id="{985644B2-D0EE-43C9-8AAF-F42A49739D6F}"/>
            </a:ext>
          </a:extLst>
        </xdr:cNvPr>
        <xdr:cNvCxnSpPr/>
      </xdr:nvCxnSpPr>
      <xdr:spPr>
        <a:xfrm flipV="1">
          <a:off x="12560300" y="5696236"/>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107135</xdr:rowOff>
    </xdr:from>
    <xdr:to>
      <xdr:col>60</xdr:col>
      <xdr:colOff>123825</xdr:colOff>
      <xdr:row>29</xdr:row>
      <xdr:rowOff>37285</xdr:rowOff>
    </xdr:to>
    <xdr:sp macro="" textlink="">
      <xdr:nvSpPr>
        <xdr:cNvPr id="159" name="楕円 158">
          <a:extLst>
            <a:ext uri="{FF2B5EF4-FFF2-40B4-BE49-F238E27FC236}">
              <a16:creationId xmlns:a16="http://schemas.microsoft.com/office/drawing/2014/main" id="{3F6B52A5-1D8E-4D2E-B66F-91974BBD09BB}"/>
            </a:ext>
          </a:extLst>
        </xdr:cNvPr>
        <xdr:cNvSpPr/>
      </xdr:nvSpPr>
      <xdr:spPr>
        <a:xfrm>
          <a:off x="11747500" y="56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157935</xdr:rowOff>
    </xdr:from>
    <xdr:to>
      <xdr:col>64</xdr:col>
      <xdr:colOff>73025</xdr:colOff>
      <xdr:row>28</xdr:row>
      <xdr:rowOff>157935</xdr:rowOff>
    </xdr:to>
    <xdr:cxnSp macro="">
      <xdr:nvCxnSpPr>
        <xdr:cNvPr id="160" name="直線コネクタ 159">
          <a:extLst>
            <a:ext uri="{FF2B5EF4-FFF2-40B4-BE49-F238E27FC236}">
              <a16:creationId xmlns:a16="http://schemas.microsoft.com/office/drawing/2014/main" id="{D7D5B832-4466-4CDC-99BD-FD283A97AAE7}"/>
            </a:ext>
          </a:extLst>
        </xdr:cNvPr>
        <xdr:cNvCxnSpPr/>
      </xdr:nvCxnSpPr>
      <xdr:spPr>
        <a:xfrm>
          <a:off x="11798300" y="573006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132944</xdr:rowOff>
    </xdr:from>
    <xdr:ext cx="469744" cy="259045"/>
    <xdr:sp macro="" textlink="">
      <xdr:nvSpPr>
        <xdr:cNvPr id="161" name="n_1aveValue債務償還比率">
          <a:extLst>
            <a:ext uri="{FF2B5EF4-FFF2-40B4-BE49-F238E27FC236}">
              <a16:creationId xmlns:a16="http://schemas.microsoft.com/office/drawing/2014/main" id="{0704D58F-C7D7-491B-A9C3-627AF9C1245B}"/>
            </a:ext>
          </a:extLst>
        </xdr:cNvPr>
        <xdr:cNvSpPr txBox="1"/>
      </xdr:nvSpPr>
      <xdr:spPr>
        <a:xfrm>
          <a:off x="138367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143739</xdr:rowOff>
    </xdr:from>
    <xdr:ext cx="469744" cy="259045"/>
    <xdr:sp macro="" textlink="">
      <xdr:nvSpPr>
        <xdr:cNvPr id="162" name="n_2aveValue債務償還比率">
          <a:extLst>
            <a:ext uri="{FF2B5EF4-FFF2-40B4-BE49-F238E27FC236}">
              <a16:creationId xmlns:a16="http://schemas.microsoft.com/office/drawing/2014/main" id="{B9DEA354-9D31-49EC-A0DB-458533D7AFAF}"/>
            </a:ext>
          </a:extLst>
        </xdr:cNvPr>
        <xdr:cNvSpPr txBox="1"/>
      </xdr:nvSpPr>
      <xdr:spPr>
        <a:xfrm>
          <a:off x="13087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107935</xdr:rowOff>
    </xdr:from>
    <xdr:ext cx="469744" cy="259045"/>
    <xdr:sp macro="" textlink="">
      <xdr:nvSpPr>
        <xdr:cNvPr id="163" name="n_3aveValue債務償還比率">
          <a:extLst>
            <a:ext uri="{FF2B5EF4-FFF2-40B4-BE49-F238E27FC236}">
              <a16:creationId xmlns:a16="http://schemas.microsoft.com/office/drawing/2014/main" id="{D636106C-D787-4E59-97A7-8E0A3C2CEBA5}"/>
            </a:ext>
          </a:extLst>
        </xdr:cNvPr>
        <xdr:cNvSpPr txBox="1"/>
      </xdr:nvSpPr>
      <xdr:spPr>
        <a:xfrm>
          <a:off x="12325427" y="58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58098</xdr:rowOff>
    </xdr:from>
    <xdr:ext cx="469744" cy="259045"/>
    <xdr:sp macro="" textlink="">
      <xdr:nvSpPr>
        <xdr:cNvPr id="164" name="n_4aveValue債務償還比率">
          <a:extLst>
            <a:ext uri="{FF2B5EF4-FFF2-40B4-BE49-F238E27FC236}">
              <a16:creationId xmlns:a16="http://schemas.microsoft.com/office/drawing/2014/main" id="{57398129-3724-49DB-BCEA-CE97DCD08496}"/>
            </a:ext>
          </a:extLst>
        </xdr:cNvPr>
        <xdr:cNvSpPr txBox="1"/>
      </xdr:nvSpPr>
      <xdr:spPr>
        <a:xfrm>
          <a:off x="11563427" y="580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36000</xdr:rowOff>
    </xdr:from>
    <xdr:ext cx="469744" cy="259045"/>
    <xdr:sp macro="" textlink="">
      <xdr:nvSpPr>
        <xdr:cNvPr id="165" name="n_1mainValue債務償還比率">
          <a:extLst>
            <a:ext uri="{FF2B5EF4-FFF2-40B4-BE49-F238E27FC236}">
              <a16:creationId xmlns:a16="http://schemas.microsoft.com/office/drawing/2014/main" id="{783FC82F-9F5F-4F6F-8DF7-5E5A6C741505}"/>
            </a:ext>
          </a:extLst>
        </xdr:cNvPr>
        <xdr:cNvSpPr txBox="1"/>
      </xdr:nvSpPr>
      <xdr:spPr>
        <a:xfrm>
          <a:off x="13836727" y="543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19988</xdr:rowOff>
    </xdr:from>
    <xdr:ext cx="469744" cy="259045"/>
    <xdr:sp macro="" textlink="">
      <xdr:nvSpPr>
        <xdr:cNvPr id="166" name="n_2mainValue債務償還比率">
          <a:extLst>
            <a:ext uri="{FF2B5EF4-FFF2-40B4-BE49-F238E27FC236}">
              <a16:creationId xmlns:a16="http://schemas.microsoft.com/office/drawing/2014/main" id="{08A456D6-876E-4DE0-A609-39D157395F11}"/>
            </a:ext>
          </a:extLst>
        </xdr:cNvPr>
        <xdr:cNvSpPr txBox="1"/>
      </xdr:nvSpPr>
      <xdr:spPr>
        <a:xfrm>
          <a:off x="13087427" y="542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53812</xdr:rowOff>
    </xdr:from>
    <xdr:ext cx="469744" cy="259045"/>
    <xdr:sp macro="" textlink="">
      <xdr:nvSpPr>
        <xdr:cNvPr id="167" name="n_3mainValue債務償還比率">
          <a:extLst>
            <a:ext uri="{FF2B5EF4-FFF2-40B4-BE49-F238E27FC236}">
              <a16:creationId xmlns:a16="http://schemas.microsoft.com/office/drawing/2014/main" id="{BC1AE678-A713-43C1-A87C-BF9F93D64669}"/>
            </a:ext>
          </a:extLst>
        </xdr:cNvPr>
        <xdr:cNvSpPr txBox="1"/>
      </xdr:nvSpPr>
      <xdr:spPr>
        <a:xfrm>
          <a:off x="12325427" y="54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53812</xdr:rowOff>
    </xdr:from>
    <xdr:ext cx="469744" cy="259045"/>
    <xdr:sp macro="" textlink="">
      <xdr:nvSpPr>
        <xdr:cNvPr id="168" name="n_4mainValue債務償還比率">
          <a:extLst>
            <a:ext uri="{FF2B5EF4-FFF2-40B4-BE49-F238E27FC236}">
              <a16:creationId xmlns:a16="http://schemas.microsoft.com/office/drawing/2014/main" id="{617B7211-F579-4D61-A897-95827BDACB97}"/>
            </a:ext>
          </a:extLst>
        </xdr:cNvPr>
        <xdr:cNvSpPr txBox="1"/>
      </xdr:nvSpPr>
      <xdr:spPr>
        <a:xfrm>
          <a:off x="11563427" y="54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2CEE7BF-707C-461B-8C13-8085EBE35D1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704B69E-A890-4B68-9F71-DB1CBCFB96E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430893EE-E0AC-4EF1-8371-CA2657FBF8D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DE50A139-7A0A-4CE6-947F-5BC31C32A70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DB35961-8660-453F-A2A0-8B1B7625EA0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C04316F-D406-4243-A15E-0978902CA9C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EB887E-DEB7-4BE2-9E44-8F910927AB3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6A21D8-37AF-4B5A-BCB3-2EB981E5450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2D4A3B-CB51-4CE9-8001-7C8C8FED17D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5B2C4A-5E9D-403E-96AC-5B9694DBB8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0F55B5-E824-4F42-A6D2-C4AFB0DB2D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7CF5EC-856A-4D98-8CF0-F02C37F2C4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E02167-7C2B-448A-A09D-2248E9EA99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79F6DB-1B92-458C-8C91-38087A8A39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969A8E-0209-48F4-BE13-4D64BB8427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5A1C2B-4E79-457D-B8F3-7D1D52CD50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
2,797
231.49
4,352,618
3,995,150
192,468
2,828,938
4,110,611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3A994B-D051-43FC-994D-769B057820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59D914-0D92-4846-9459-3F29DE8EB2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019416-D35D-495B-B9BE-56A8D6E9DB2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FE04D4-591D-4E99-BC1B-98BD7CABB0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87F827-BF04-4CD3-B171-21F70DF2A0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2467505-E5F0-4747-A493-4DDA4FEFF5D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39C057-9F04-4845-9ADB-0C9506E5BE1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FABE21-8A8C-4A45-99C4-60B5965C59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BFAE0D-E659-48E4-8E67-FFFF1211EC0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68FBA95-C82A-4B47-8517-FF87026E41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4DF918-8C8D-4665-96B3-B5EB150CF7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237C65-90DB-4264-BF37-DC00833C05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2F16AE-1B18-4ED4-AC05-2EFDC5A01D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8FF283-A265-4CC0-8B35-48454021FE3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ACCA23C-C9C0-4A53-8A50-CE95925AEF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6B8EB1-9271-408A-90C3-EFF0EC5CB5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5E78CE-1B6C-4C94-A12F-F5CCBF3532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F4E1CB-E965-4981-8F18-ACCC93527E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C062E3-72A8-448D-ACEF-9B4A2E1497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B456CC3-EC37-4446-89B7-6C4C65BB471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2C3335-4DD2-4DAA-9F7B-57AD29AE23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859FF8-C3CE-4265-ABD5-BDCFCE4FFB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D25DF7-6DF4-48D2-BB0C-DC7C2CFC8E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C6ED05-DB4A-43D3-AD28-F854794C71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E474DD-9E77-4D28-8293-ECDD893331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A27207-1D3F-4155-8FC7-48AE825D13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8A097A-F9A3-4390-96DD-C7E78ABD48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715237-2C36-494A-9C31-1837267084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88481C-9432-47A2-9A11-0E7CBD56AEC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E8E472-99A7-4186-B580-F03918D24A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81B3BB-FA76-4E8E-93DA-E22A2C4AA9C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8FEEDF-5800-4F4D-90AD-3C1A7D1064C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B6E348B-60DD-431C-BB21-20E2D513DCD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7D95169-2141-4ECC-A495-6B0DEBC6035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60C9CFD-9371-4675-B3D1-D1815371380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488D956-B1E5-4119-AB24-1D2400C0B4A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345DD33-A0DD-4C2E-B02A-DE33180415F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4A354FF-1E04-405D-A37C-FEF827DD3E4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F12B6DD-8628-47A3-B2F5-0A334CE79E7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665FBF9-DFA1-45E2-9A82-C31694E3B28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390B394-5281-4D59-A729-309F6A811D5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6B4E91F-DECB-44FF-A2EC-8867863B908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11A643E-5CEC-49F6-BB85-72D4070A260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63305FB-6DBD-4EC5-ACB1-F5DDCB870E0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67DC902-EA48-4E70-BE3C-8F23423F78D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4DDEF1E-2A9E-4086-99B8-8FC59FA9DD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164C8AEA-67A6-4C9F-9EEC-7F05EFFB009C}"/>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659B0502-4C80-46CE-90D7-0305DD63B09E}"/>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577998FD-DE1A-4AD7-A966-CCE0021EE7C5}"/>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889A8A7-1A77-4232-AFDF-B448CF04F601}"/>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B4317CF-2574-4DCF-AAD9-E4AC0DD6DF01}"/>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a:extLst>
            <a:ext uri="{FF2B5EF4-FFF2-40B4-BE49-F238E27FC236}">
              <a16:creationId xmlns:a16="http://schemas.microsoft.com/office/drawing/2014/main" id="{A0512D9D-B8A9-49CF-8570-A56E130B0902}"/>
            </a:ext>
          </a:extLst>
        </xdr:cNvPr>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7E4DC2DE-92BB-4207-A1A4-A0D79E7F4E3F}"/>
            </a:ext>
          </a:extLst>
        </xdr:cNvPr>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AE4BBA6F-CA87-49B2-9A48-FF119AB0995A}"/>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5B4E6C28-9FA0-4B5A-BC40-0C2A90486115}"/>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363FF094-A458-4672-A5F1-F0900A476D36}"/>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D848469E-6DD7-4840-8239-B81F6026F35D}"/>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87AAFE-1E9F-47FC-8FAD-E98EC9C283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608BE6-76DB-4D2E-888E-3C3E361DB28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776F0B-CC43-47DE-8F25-5FAB5F5266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EB2A7F0-AA67-4A78-9B16-AA589EAC5C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1F83A4C-50B3-4DB0-99C9-05946D591E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80917</xdr:rowOff>
    </xdr:from>
    <xdr:to>
      <xdr:col>20</xdr:col>
      <xdr:colOff>38100</xdr:colOff>
      <xdr:row>41</xdr:row>
      <xdr:rowOff>11067</xdr:rowOff>
    </xdr:to>
    <xdr:sp macro="" textlink="">
      <xdr:nvSpPr>
        <xdr:cNvPr id="74" name="楕円 73">
          <a:extLst>
            <a:ext uri="{FF2B5EF4-FFF2-40B4-BE49-F238E27FC236}">
              <a16:creationId xmlns:a16="http://schemas.microsoft.com/office/drawing/2014/main" id="{98DEA035-985E-4E52-B97E-1AED1791D97F}"/>
            </a:ext>
          </a:extLst>
        </xdr:cNvPr>
        <xdr:cNvSpPr/>
      </xdr:nvSpPr>
      <xdr:spPr>
        <a:xfrm>
          <a:off x="3746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64588</xdr:rowOff>
    </xdr:from>
    <xdr:to>
      <xdr:col>15</xdr:col>
      <xdr:colOff>101600</xdr:colOff>
      <xdr:row>40</xdr:row>
      <xdr:rowOff>166188</xdr:rowOff>
    </xdr:to>
    <xdr:sp macro="" textlink="">
      <xdr:nvSpPr>
        <xdr:cNvPr id="75" name="楕円 74">
          <a:extLst>
            <a:ext uri="{FF2B5EF4-FFF2-40B4-BE49-F238E27FC236}">
              <a16:creationId xmlns:a16="http://schemas.microsoft.com/office/drawing/2014/main" id="{81093A3D-0659-40B0-8F82-6D17D3123F8E}"/>
            </a:ext>
          </a:extLst>
        </xdr:cNvPr>
        <xdr:cNvSpPr/>
      </xdr:nvSpPr>
      <xdr:spPr>
        <a:xfrm>
          <a:off x="2857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115388</xdr:rowOff>
    </xdr:from>
    <xdr:to>
      <xdr:col>19</xdr:col>
      <xdr:colOff>177800</xdr:colOff>
      <xdr:row>40</xdr:row>
      <xdr:rowOff>131717</xdr:rowOff>
    </xdr:to>
    <xdr:cxnSp macro="">
      <xdr:nvCxnSpPr>
        <xdr:cNvPr id="76" name="直線コネクタ 75">
          <a:extLst>
            <a:ext uri="{FF2B5EF4-FFF2-40B4-BE49-F238E27FC236}">
              <a16:creationId xmlns:a16="http://schemas.microsoft.com/office/drawing/2014/main" id="{BEC44D31-FDA7-487F-AC91-267E3C4432F2}"/>
            </a:ext>
          </a:extLst>
        </xdr:cNvPr>
        <xdr:cNvCxnSpPr/>
      </xdr:nvCxnSpPr>
      <xdr:spPr>
        <a:xfrm>
          <a:off x="2908300" y="697338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49893</xdr:rowOff>
    </xdr:from>
    <xdr:to>
      <xdr:col>10</xdr:col>
      <xdr:colOff>165100</xdr:colOff>
      <xdr:row>40</xdr:row>
      <xdr:rowOff>151493</xdr:rowOff>
    </xdr:to>
    <xdr:sp macro="" textlink="">
      <xdr:nvSpPr>
        <xdr:cNvPr id="77" name="楕円 76">
          <a:extLst>
            <a:ext uri="{FF2B5EF4-FFF2-40B4-BE49-F238E27FC236}">
              <a16:creationId xmlns:a16="http://schemas.microsoft.com/office/drawing/2014/main" id="{330DC447-AAD8-41B5-8FAD-D057702E048E}"/>
            </a:ext>
          </a:extLst>
        </xdr:cNvPr>
        <xdr:cNvSpPr/>
      </xdr:nvSpPr>
      <xdr:spPr>
        <a:xfrm>
          <a:off x="1968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100693</xdr:rowOff>
    </xdr:from>
    <xdr:to>
      <xdr:col>15</xdr:col>
      <xdr:colOff>50800</xdr:colOff>
      <xdr:row>40</xdr:row>
      <xdr:rowOff>115388</xdr:rowOff>
    </xdr:to>
    <xdr:cxnSp macro="">
      <xdr:nvCxnSpPr>
        <xdr:cNvPr id="78" name="直線コネクタ 77">
          <a:extLst>
            <a:ext uri="{FF2B5EF4-FFF2-40B4-BE49-F238E27FC236}">
              <a16:creationId xmlns:a16="http://schemas.microsoft.com/office/drawing/2014/main" id="{4F7F5819-E5CC-4E50-B423-ABD42DE16E8F}"/>
            </a:ext>
          </a:extLst>
        </xdr:cNvPr>
        <xdr:cNvCxnSpPr/>
      </xdr:nvCxnSpPr>
      <xdr:spPr>
        <a:xfrm>
          <a:off x="2019300" y="69586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31931</xdr:rowOff>
    </xdr:from>
    <xdr:to>
      <xdr:col>6</xdr:col>
      <xdr:colOff>38100</xdr:colOff>
      <xdr:row>40</xdr:row>
      <xdr:rowOff>133531</xdr:rowOff>
    </xdr:to>
    <xdr:sp macro="" textlink="">
      <xdr:nvSpPr>
        <xdr:cNvPr id="79" name="楕円 78">
          <a:extLst>
            <a:ext uri="{FF2B5EF4-FFF2-40B4-BE49-F238E27FC236}">
              <a16:creationId xmlns:a16="http://schemas.microsoft.com/office/drawing/2014/main" id="{1330B109-6265-45F1-BEB2-4693040043DD}"/>
            </a:ext>
          </a:extLst>
        </xdr:cNvPr>
        <xdr:cNvSpPr/>
      </xdr:nvSpPr>
      <xdr:spPr>
        <a:xfrm>
          <a:off x="1079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82731</xdr:rowOff>
    </xdr:from>
    <xdr:to>
      <xdr:col>10</xdr:col>
      <xdr:colOff>114300</xdr:colOff>
      <xdr:row>40</xdr:row>
      <xdr:rowOff>100693</xdr:rowOff>
    </xdr:to>
    <xdr:cxnSp macro="">
      <xdr:nvCxnSpPr>
        <xdr:cNvPr id="80" name="直線コネクタ 79">
          <a:extLst>
            <a:ext uri="{FF2B5EF4-FFF2-40B4-BE49-F238E27FC236}">
              <a16:creationId xmlns:a16="http://schemas.microsoft.com/office/drawing/2014/main" id="{28EC83BF-4CC5-41EA-875E-51A2EF08EFE3}"/>
            </a:ext>
          </a:extLst>
        </xdr:cNvPr>
        <xdr:cNvCxnSpPr/>
      </xdr:nvCxnSpPr>
      <xdr:spPr>
        <a:xfrm>
          <a:off x="1130300" y="69407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81" name="n_1aveValue【道路】&#10;有形固定資産減価償却率">
          <a:extLst>
            <a:ext uri="{FF2B5EF4-FFF2-40B4-BE49-F238E27FC236}">
              <a16:creationId xmlns:a16="http://schemas.microsoft.com/office/drawing/2014/main" id="{DED4CB80-6C62-4B70-8723-7335492B9E2E}"/>
            </a:ext>
          </a:extLst>
        </xdr:cNvPr>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2" name="n_2aveValue【道路】&#10;有形固定資産減価償却率">
          <a:extLst>
            <a:ext uri="{FF2B5EF4-FFF2-40B4-BE49-F238E27FC236}">
              <a16:creationId xmlns:a16="http://schemas.microsoft.com/office/drawing/2014/main" id="{9986A8D6-8B25-437F-80D2-7CF387E4723B}"/>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83" name="n_3aveValue【道路】&#10;有形固定資産減価償却率">
          <a:extLst>
            <a:ext uri="{FF2B5EF4-FFF2-40B4-BE49-F238E27FC236}">
              <a16:creationId xmlns:a16="http://schemas.microsoft.com/office/drawing/2014/main" id="{B409217E-A529-42F5-8C98-DE89012B614F}"/>
            </a:ext>
          </a:extLst>
        </xdr:cNvPr>
        <xdr:cNvSpPr txBox="1"/>
      </xdr:nvSpPr>
      <xdr:spPr>
        <a:xfrm>
          <a:off x="1816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84" name="n_4aveValue【道路】&#10;有形固定資産減価償却率">
          <a:extLst>
            <a:ext uri="{FF2B5EF4-FFF2-40B4-BE49-F238E27FC236}">
              <a16:creationId xmlns:a16="http://schemas.microsoft.com/office/drawing/2014/main" id="{A07F787A-7770-43ED-8B78-A38C64769ED3}"/>
            </a:ext>
          </a:extLst>
        </xdr:cNvPr>
        <xdr:cNvSpPr txBox="1"/>
      </xdr:nvSpPr>
      <xdr:spPr>
        <a:xfrm>
          <a:off x="927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2194</xdr:rowOff>
    </xdr:from>
    <xdr:ext cx="405111" cy="259045"/>
    <xdr:sp macro="" textlink="">
      <xdr:nvSpPr>
        <xdr:cNvPr id="85" name="n_1mainValue【道路】&#10;有形固定資産減価償却率">
          <a:extLst>
            <a:ext uri="{FF2B5EF4-FFF2-40B4-BE49-F238E27FC236}">
              <a16:creationId xmlns:a16="http://schemas.microsoft.com/office/drawing/2014/main" id="{0BD65BE8-5E80-4AD7-9C7F-057A23570852}"/>
            </a:ext>
          </a:extLst>
        </xdr:cNvPr>
        <xdr:cNvSpPr txBox="1"/>
      </xdr:nvSpPr>
      <xdr:spPr>
        <a:xfrm>
          <a:off x="35820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157315</xdr:rowOff>
    </xdr:from>
    <xdr:ext cx="405111" cy="259045"/>
    <xdr:sp macro="" textlink="">
      <xdr:nvSpPr>
        <xdr:cNvPr id="86" name="n_2mainValue【道路】&#10;有形固定資産減価償却率">
          <a:extLst>
            <a:ext uri="{FF2B5EF4-FFF2-40B4-BE49-F238E27FC236}">
              <a16:creationId xmlns:a16="http://schemas.microsoft.com/office/drawing/2014/main" id="{2102F9CD-3D26-4EFE-B446-2508A0B68EC5}"/>
            </a:ext>
          </a:extLst>
        </xdr:cNvPr>
        <xdr:cNvSpPr txBox="1"/>
      </xdr:nvSpPr>
      <xdr:spPr>
        <a:xfrm>
          <a:off x="2705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142620</xdr:rowOff>
    </xdr:from>
    <xdr:ext cx="405111" cy="259045"/>
    <xdr:sp macro="" textlink="">
      <xdr:nvSpPr>
        <xdr:cNvPr id="87" name="n_3mainValue【道路】&#10;有形固定資産減価償却率">
          <a:extLst>
            <a:ext uri="{FF2B5EF4-FFF2-40B4-BE49-F238E27FC236}">
              <a16:creationId xmlns:a16="http://schemas.microsoft.com/office/drawing/2014/main" id="{437DD8FC-8263-4065-9BE9-8984F7A0F3F9}"/>
            </a:ext>
          </a:extLst>
        </xdr:cNvPr>
        <xdr:cNvSpPr txBox="1"/>
      </xdr:nvSpPr>
      <xdr:spPr>
        <a:xfrm>
          <a:off x="1816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124658</xdr:rowOff>
    </xdr:from>
    <xdr:ext cx="405111" cy="259045"/>
    <xdr:sp macro="" textlink="">
      <xdr:nvSpPr>
        <xdr:cNvPr id="88" name="n_4mainValue【道路】&#10;有形固定資産減価償却率">
          <a:extLst>
            <a:ext uri="{FF2B5EF4-FFF2-40B4-BE49-F238E27FC236}">
              <a16:creationId xmlns:a16="http://schemas.microsoft.com/office/drawing/2014/main" id="{EAAAD70F-A1AE-436C-8191-69B37903F544}"/>
            </a:ext>
          </a:extLst>
        </xdr:cNvPr>
        <xdr:cNvSpPr txBox="1"/>
      </xdr:nvSpPr>
      <xdr:spPr>
        <a:xfrm>
          <a:off x="927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05207C8-576B-4926-839C-704B8B9E14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3746BBB-E45A-4008-AE0A-FAD0FE20FAD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8CB0667-4E48-4C4B-BA40-E40807D27D1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77821B7-CA41-4C9D-93BA-B0C77F4CE7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AA24138-CC58-4440-8E14-15B26064FF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DE92862-A164-45D7-B70E-062528725F0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E352498-9F8B-41F7-B4B9-BE1532C9CC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77A3EE7-8F7C-47FC-962B-648EFAC324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22A451E-4746-4F1D-80AA-47356E43DF6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02CC08C-2802-41C3-875A-604EF507CB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3E61716-E5DD-4C27-ACA9-9F35DDDE82F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FD7B053-C4DE-470E-AC66-9E87D34C068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8C1869B-C215-4A3D-B97D-A5990966432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853C3513-2D44-4630-B914-7866CC638EBA}"/>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88B1584-4C87-4793-9370-AAB275B0C8F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4E371D83-4373-491A-94C2-5541B62034A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4DF41E1-F241-4153-8247-F49CF6044D7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494A64EA-BE0A-4C10-8417-CCA17D8525E8}"/>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192942E-2EE0-4BB2-A5C7-4D093F5C281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1F5C43ED-9039-4A0E-A8E2-2E375698D3F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C9C2035-D20D-44FB-8C44-98F01F57F1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981DBFC9-3D9F-4AB0-BC57-E103BC1023C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0351749-AAA0-4658-A03C-65BCAD8D81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2" name="直線コネクタ 111">
          <a:extLst>
            <a:ext uri="{FF2B5EF4-FFF2-40B4-BE49-F238E27FC236}">
              <a16:creationId xmlns:a16="http://schemas.microsoft.com/office/drawing/2014/main" id="{6B8D36D8-1860-4E9D-BC88-275E0301D065}"/>
            </a:ext>
          </a:extLst>
        </xdr:cNvPr>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3" name="【道路】&#10;一人当たり延長最小値テキスト">
          <a:extLst>
            <a:ext uri="{FF2B5EF4-FFF2-40B4-BE49-F238E27FC236}">
              <a16:creationId xmlns:a16="http://schemas.microsoft.com/office/drawing/2014/main" id="{EBB9E110-4810-45F3-8CCA-32DB08A01669}"/>
            </a:ext>
          </a:extLst>
        </xdr:cNvPr>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4" name="直線コネクタ 113">
          <a:extLst>
            <a:ext uri="{FF2B5EF4-FFF2-40B4-BE49-F238E27FC236}">
              <a16:creationId xmlns:a16="http://schemas.microsoft.com/office/drawing/2014/main" id="{8C912748-CC55-4CCF-835D-08A41A7463F9}"/>
            </a:ext>
          </a:extLst>
        </xdr:cNvPr>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5" name="【道路】&#10;一人当たり延長最大値テキスト">
          <a:extLst>
            <a:ext uri="{FF2B5EF4-FFF2-40B4-BE49-F238E27FC236}">
              <a16:creationId xmlns:a16="http://schemas.microsoft.com/office/drawing/2014/main" id="{6B903DE7-4BCF-4A0D-8D64-B601C56F73AF}"/>
            </a:ext>
          </a:extLst>
        </xdr:cNvPr>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6" name="直線コネクタ 115">
          <a:extLst>
            <a:ext uri="{FF2B5EF4-FFF2-40B4-BE49-F238E27FC236}">
              <a16:creationId xmlns:a16="http://schemas.microsoft.com/office/drawing/2014/main" id="{03C88C58-4AEC-479A-AEE6-4729B047C850}"/>
            </a:ext>
          </a:extLst>
        </xdr:cNvPr>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139301</xdr:rowOff>
    </xdr:from>
    <xdr:ext cx="534377" cy="259045"/>
    <xdr:sp macro="" textlink="">
      <xdr:nvSpPr>
        <xdr:cNvPr id="117" name="【道路】&#10;一人当たり延長平均値テキスト">
          <a:extLst>
            <a:ext uri="{FF2B5EF4-FFF2-40B4-BE49-F238E27FC236}">
              <a16:creationId xmlns:a16="http://schemas.microsoft.com/office/drawing/2014/main" id="{0BE1EDAB-8680-4D3C-9DD3-61E41A219A3E}"/>
            </a:ext>
          </a:extLst>
        </xdr:cNvPr>
        <xdr:cNvSpPr txBox="1"/>
      </xdr:nvSpPr>
      <xdr:spPr>
        <a:xfrm>
          <a:off x="10515600" y="699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18" name="フローチャート: 判断 117">
          <a:extLst>
            <a:ext uri="{FF2B5EF4-FFF2-40B4-BE49-F238E27FC236}">
              <a16:creationId xmlns:a16="http://schemas.microsoft.com/office/drawing/2014/main" id="{C6D9966B-E4B5-48AE-87D2-0D6051307441}"/>
            </a:ext>
          </a:extLst>
        </xdr:cNvPr>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19" name="フローチャート: 判断 118">
          <a:extLst>
            <a:ext uri="{FF2B5EF4-FFF2-40B4-BE49-F238E27FC236}">
              <a16:creationId xmlns:a16="http://schemas.microsoft.com/office/drawing/2014/main" id="{C696A5D7-AA7D-4311-AB94-48E300F66D0C}"/>
            </a:ext>
          </a:extLst>
        </xdr:cNvPr>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0" name="フローチャート: 判断 119">
          <a:extLst>
            <a:ext uri="{FF2B5EF4-FFF2-40B4-BE49-F238E27FC236}">
              <a16:creationId xmlns:a16="http://schemas.microsoft.com/office/drawing/2014/main" id="{D9445E7B-1AF9-465F-8E61-CD171DF599DF}"/>
            </a:ext>
          </a:extLst>
        </xdr:cNvPr>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1" name="フローチャート: 判断 120">
          <a:extLst>
            <a:ext uri="{FF2B5EF4-FFF2-40B4-BE49-F238E27FC236}">
              <a16:creationId xmlns:a16="http://schemas.microsoft.com/office/drawing/2014/main" id="{8B70F7AD-25AC-4216-871E-D7360546F63C}"/>
            </a:ext>
          </a:extLst>
        </xdr:cNvPr>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2" name="フローチャート: 判断 121">
          <a:extLst>
            <a:ext uri="{FF2B5EF4-FFF2-40B4-BE49-F238E27FC236}">
              <a16:creationId xmlns:a16="http://schemas.microsoft.com/office/drawing/2014/main" id="{4568A01C-27ED-4749-8965-92AA18D89396}"/>
            </a:ext>
          </a:extLst>
        </xdr:cNvPr>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F937121-6995-4DBB-911B-C851419D5ED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F79FAC8-93BC-4220-B7DC-1382E3DB0B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ED784AF-0001-4D02-9B56-F0CBE07F81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92F7706-C3A7-4D2A-B20F-DA4A2F6A3B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0DE0B43-357A-4DDF-A2DE-900EAB442D4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26463</xdr:rowOff>
    </xdr:from>
    <xdr:to>
      <xdr:col>50</xdr:col>
      <xdr:colOff>165100</xdr:colOff>
      <xdr:row>41</xdr:row>
      <xdr:rowOff>128063</xdr:rowOff>
    </xdr:to>
    <xdr:sp macro="" textlink="">
      <xdr:nvSpPr>
        <xdr:cNvPr id="128" name="楕円 127">
          <a:extLst>
            <a:ext uri="{FF2B5EF4-FFF2-40B4-BE49-F238E27FC236}">
              <a16:creationId xmlns:a16="http://schemas.microsoft.com/office/drawing/2014/main" id="{594A59B6-3EFE-4967-AC06-AE6AB8CF07D0}"/>
            </a:ext>
          </a:extLst>
        </xdr:cNvPr>
        <xdr:cNvSpPr/>
      </xdr:nvSpPr>
      <xdr:spPr>
        <a:xfrm>
          <a:off x="9588500" y="70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28223</xdr:rowOff>
    </xdr:from>
    <xdr:to>
      <xdr:col>46</xdr:col>
      <xdr:colOff>38100</xdr:colOff>
      <xdr:row>41</xdr:row>
      <xdr:rowOff>129823</xdr:rowOff>
    </xdr:to>
    <xdr:sp macro="" textlink="">
      <xdr:nvSpPr>
        <xdr:cNvPr id="129" name="楕円 128">
          <a:extLst>
            <a:ext uri="{FF2B5EF4-FFF2-40B4-BE49-F238E27FC236}">
              <a16:creationId xmlns:a16="http://schemas.microsoft.com/office/drawing/2014/main" id="{31C5F048-6262-4577-BA60-6F8C1600C82B}"/>
            </a:ext>
          </a:extLst>
        </xdr:cNvPr>
        <xdr:cNvSpPr/>
      </xdr:nvSpPr>
      <xdr:spPr>
        <a:xfrm>
          <a:off x="8699500" y="70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77263</xdr:rowOff>
    </xdr:from>
    <xdr:to>
      <xdr:col>50</xdr:col>
      <xdr:colOff>114300</xdr:colOff>
      <xdr:row>41</xdr:row>
      <xdr:rowOff>79023</xdr:rowOff>
    </xdr:to>
    <xdr:cxnSp macro="">
      <xdr:nvCxnSpPr>
        <xdr:cNvPr id="130" name="直線コネクタ 129">
          <a:extLst>
            <a:ext uri="{FF2B5EF4-FFF2-40B4-BE49-F238E27FC236}">
              <a16:creationId xmlns:a16="http://schemas.microsoft.com/office/drawing/2014/main" id="{1C6F0666-A048-4C9A-9B41-335FFCC75DFA}"/>
            </a:ext>
          </a:extLst>
        </xdr:cNvPr>
        <xdr:cNvCxnSpPr/>
      </xdr:nvCxnSpPr>
      <xdr:spPr>
        <a:xfrm flipV="1">
          <a:off x="8750300" y="7106713"/>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31391</xdr:rowOff>
    </xdr:from>
    <xdr:to>
      <xdr:col>41</xdr:col>
      <xdr:colOff>101600</xdr:colOff>
      <xdr:row>41</xdr:row>
      <xdr:rowOff>132991</xdr:rowOff>
    </xdr:to>
    <xdr:sp macro="" textlink="">
      <xdr:nvSpPr>
        <xdr:cNvPr id="131" name="楕円 130">
          <a:extLst>
            <a:ext uri="{FF2B5EF4-FFF2-40B4-BE49-F238E27FC236}">
              <a16:creationId xmlns:a16="http://schemas.microsoft.com/office/drawing/2014/main" id="{88FBF630-6E82-486E-9587-67948CD9B132}"/>
            </a:ext>
          </a:extLst>
        </xdr:cNvPr>
        <xdr:cNvSpPr/>
      </xdr:nvSpPr>
      <xdr:spPr>
        <a:xfrm>
          <a:off x="7810500" y="706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79023</xdr:rowOff>
    </xdr:from>
    <xdr:to>
      <xdr:col>45</xdr:col>
      <xdr:colOff>177800</xdr:colOff>
      <xdr:row>41</xdr:row>
      <xdr:rowOff>82191</xdr:rowOff>
    </xdr:to>
    <xdr:cxnSp macro="">
      <xdr:nvCxnSpPr>
        <xdr:cNvPr id="132" name="直線コネクタ 131">
          <a:extLst>
            <a:ext uri="{FF2B5EF4-FFF2-40B4-BE49-F238E27FC236}">
              <a16:creationId xmlns:a16="http://schemas.microsoft.com/office/drawing/2014/main" id="{1D02718D-88A4-45F5-B0DF-8BDC739DACA8}"/>
            </a:ext>
          </a:extLst>
        </xdr:cNvPr>
        <xdr:cNvCxnSpPr/>
      </xdr:nvCxnSpPr>
      <xdr:spPr>
        <a:xfrm flipV="1">
          <a:off x="7861300" y="7108473"/>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32489</xdr:rowOff>
    </xdr:from>
    <xdr:to>
      <xdr:col>36</xdr:col>
      <xdr:colOff>165100</xdr:colOff>
      <xdr:row>41</xdr:row>
      <xdr:rowOff>134089</xdr:rowOff>
    </xdr:to>
    <xdr:sp macro="" textlink="">
      <xdr:nvSpPr>
        <xdr:cNvPr id="133" name="楕円 132">
          <a:extLst>
            <a:ext uri="{FF2B5EF4-FFF2-40B4-BE49-F238E27FC236}">
              <a16:creationId xmlns:a16="http://schemas.microsoft.com/office/drawing/2014/main" id="{1E07F0DD-5A13-4775-815C-7C36174498DF}"/>
            </a:ext>
          </a:extLst>
        </xdr:cNvPr>
        <xdr:cNvSpPr/>
      </xdr:nvSpPr>
      <xdr:spPr>
        <a:xfrm>
          <a:off x="6921500" y="7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82191</xdr:rowOff>
    </xdr:from>
    <xdr:to>
      <xdr:col>41</xdr:col>
      <xdr:colOff>50800</xdr:colOff>
      <xdr:row>41</xdr:row>
      <xdr:rowOff>83289</xdr:rowOff>
    </xdr:to>
    <xdr:cxnSp macro="">
      <xdr:nvCxnSpPr>
        <xdr:cNvPr id="134" name="直線コネクタ 133">
          <a:extLst>
            <a:ext uri="{FF2B5EF4-FFF2-40B4-BE49-F238E27FC236}">
              <a16:creationId xmlns:a16="http://schemas.microsoft.com/office/drawing/2014/main" id="{DE39810D-4B3B-4DCC-8CE1-B090510632CA}"/>
            </a:ext>
          </a:extLst>
        </xdr:cNvPr>
        <xdr:cNvCxnSpPr/>
      </xdr:nvCxnSpPr>
      <xdr:spPr>
        <a:xfrm flipV="1">
          <a:off x="6972300" y="7111641"/>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35" name="n_1aveValue【道路】&#10;一人当たり延長">
          <a:extLst>
            <a:ext uri="{FF2B5EF4-FFF2-40B4-BE49-F238E27FC236}">
              <a16:creationId xmlns:a16="http://schemas.microsoft.com/office/drawing/2014/main" id="{F4D2468E-8985-45AE-9004-474403620809}"/>
            </a:ext>
          </a:extLst>
        </xdr:cNvPr>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36" name="n_2aveValue【道路】&#10;一人当たり延長">
          <a:extLst>
            <a:ext uri="{FF2B5EF4-FFF2-40B4-BE49-F238E27FC236}">
              <a16:creationId xmlns:a16="http://schemas.microsoft.com/office/drawing/2014/main" id="{8E65914D-1CB4-4E43-AF14-1030ABC50F8E}"/>
            </a:ext>
          </a:extLst>
        </xdr:cNvPr>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37" name="n_3aveValue【道路】&#10;一人当たり延長">
          <a:extLst>
            <a:ext uri="{FF2B5EF4-FFF2-40B4-BE49-F238E27FC236}">
              <a16:creationId xmlns:a16="http://schemas.microsoft.com/office/drawing/2014/main" id="{ADED5BCD-CBE9-4740-95E2-9DDCB3B211A2}"/>
            </a:ext>
          </a:extLst>
        </xdr:cNvPr>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38" name="n_4aveValue【道路】&#10;一人当たり延長">
          <a:extLst>
            <a:ext uri="{FF2B5EF4-FFF2-40B4-BE49-F238E27FC236}">
              <a16:creationId xmlns:a16="http://schemas.microsoft.com/office/drawing/2014/main" id="{6634ABB2-3117-43CE-BFBE-B3EE9A0CE7FE}"/>
            </a:ext>
          </a:extLst>
        </xdr:cNvPr>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119190</xdr:rowOff>
    </xdr:from>
    <xdr:ext cx="534377" cy="259045"/>
    <xdr:sp macro="" textlink="">
      <xdr:nvSpPr>
        <xdr:cNvPr id="139" name="n_1mainValue【道路】&#10;一人当たり延長">
          <a:extLst>
            <a:ext uri="{FF2B5EF4-FFF2-40B4-BE49-F238E27FC236}">
              <a16:creationId xmlns:a16="http://schemas.microsoft.com/office/drawing/2014/main" id="{BC54798A-FCD4-4A56-88DD-542211B333DA}"/>
            </a:ext>
          </a:extLst>
        </xdr:cNvPr>
        <xdr:cNvSpPr txBox="1"/>
      </xdr:nvSpPr>
      <xdr:spPr>
        <a:xfrm>
          <a:off x="9359411" y="71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120950</xdr:rowOff>
    </xdr:from>
    <xdr:ext cx="534377" cy="259045"/>
    <xdr:sp macro="" textlink="">
      <xdr:nvSpPr>
        <xdr:cNvPr id="140" name="n_2mainValue【道路】&#10;一人当たり延長">
          <a:extLst>
            <a:ext uri="{FF2B5EF4-FFF2-40B4-BE49-F238E27FC236}">
              <a16:creationId xmlns:a16="http://schemas.microsoft.com/office/drawing/2014/main" id="{353AD455-976D-4826-BB99-0E36CFBBBA99}"/>
            </a:ext>
          </a:extLst>
        </xdr:cNvPr>
        <xdr:cNvSpPr txBox="1"/>
      </xdr:nvSpPr>
      <xdr:spPr>
        <a:xfrm>
          <a:off x="8483111" y="715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124118</xdr:rowOff>
    </xdr:from>
    <xdr:ext cx="534377" cy="259045"/>
    <xdr:sp macro="" textlink="">
      <xdr:nvSpPr>
        <xdr:cNvPr id="141" name="n_3mainValue【道路】&#10;一人当たり延長">
          <a:extLst>
            <a:ext uri="{FF2B5EF4-FFF2-40B4-BE49-F238E27FC236}">
              <a16:creationId xmlns:a16="http://schemas.microsoft.com/office/drawing/2014/main" id="{E80CCCD7-DF5E-44C8-B959-4CED4B1C5D62}"/>
            </a:ext>
          </a:extLst>
        </xdr:cNvPr>
        <xdr:cNvSpPr txBox="1"/>
      </xdr:nvSpPr>
      <xdr:spPr>
        <a:xfrm>
          <a:off x="7594111" y="715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125216</xdr:rowOff>
    </xdr:from>
    <xdr:ext cx="534377" cy="259045"/>
    <xdr:sp macro="" textlink="">
      <xdr:nvSpPr>
        <xdr:cNvPr id="142" name="n_4mainValue【道路】&#10;一人当たり延長">
          <a:extLst>
            <a:ext uri="{FF2B5EF4-FFF2-40B4-BE49-F238E27FC236}">
              <a16:creationId xmlns:a16="http://schemas.microsoft.com/office/drawing/2014/main" id="{C71224F8-C593-4C72-9A7D-D73A65AA9917}"/>
            </a:ext>
          </a:extLst>
        </xdr:cNvPr>
        <xdr:cNvSpPr txBox="1"/>
      </xdr:nvSpPr>
      <xdr:spPr>
        <a:xfrm>
          <a:off x="6705111" y="7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C919827-B412-43C0-91E3-EA01447D86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58C67A58-C605-439A-AD58-F014F8DEF9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9FCCAEC6-532E-438B-BF38-9140258367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CEE1B2E4-E9F2-4A7F-B347-32BC704AE7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D4F100FB-352E-49CF-A324-5858A0790CA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97B479CC-AF54-4058-834F-1643F918EE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628A080E-1809-485F-9E54-4813337729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D4B23083-16D2-4CEB-AD9E-4746B3A1F50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DCD65556-4DC4-4C3E-ACC0-51241C3FF38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B93B58A9-A141-4FD5-805D-A206AF5CD21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F7B36C97-D494-41B2-BE3E-B0E002A256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D164C738-95B5-48F8-9D2D-B2DD39412EA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8F4F5866-7997-4A53-B520-30FAD230826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7FE9A4AF-5428-4955-8E19-F96C8BFF19A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35AB3127-AB7E-4DE5-A242-49019C2142F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B427DF4C-0FB8-4E21-8B59-EE2CE996E95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D54406BC-E78B-44AE-9938-6A029212CD7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DBE4B8A2-CB32-4857-BCDB-F970196C86D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D3B669B5-6AC9-4C2D-8175-96EB9D271CF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295CE535-F964-4873-892B-AD500BDA9B6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60385CD2-4CEE-4684-9738-6FDC4DCCEBA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FE8E9FD9-F07A-4873-A9D7-E0043E12AF0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82044E39-7EE5-43E6-8FCE-5083A4798B2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DFE03ADF-601B-4F37-AF93-6A601601DB2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CCC9327F-B326-4797-9C43-574363DE831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68" name="直線コネクタ 167">
          <a:extLst>
            <a:ext uri="{FF2B5EF4-FFF2-40B4-BE49-F238E27FC236}">
              <a16:creationId xmlns:a16="http://schemas.microsoft.com/office/drawing/2014/main" id="{C8F4B30D-6454-4934-A829-60FA330F56FB}"/>
            </a:ext>
          </a:extLst>
        </xdr:cNvPr>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539C4712-3D2E-45BA-850E-1254C08081B9}"/>
            </a:ext>
          </a:extLst>
        </xdr:cNvPr>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0" name="直線コネクタ 169">
          <a:extLst>
            <a:ext uri="{FF2B5EF4-FFF2-40B4-BE49-F238E27FC236}">
              <a16:creationId xmlns:a16="http://schemas.microsoft.com/office/drawing/2014/main" id="{3E297F2C-8036-4F71-AC25-10BFA949C1C7}"/>
            </a:ext>
          </a:extLst>
        </xdr:cNvPr>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5CA76055-36DA-4D0C-9EC0-18F6EF251450}"/>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2" name="直線コネクタ 171">
          <a:extLst>
            <a:ext uri="{FF2B5EF4-FFF2-40B4-BE49-F238E27FC236}">
              <a16:creationId xmlns:a16="http://schemas.microsoft.com/office/drawing/2014/main" id="{76EF0A13-DF89-4A9C-BEDC-7AFB2FF31751}"/>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8FE726F1-CE07-427F-AFE8-9FEA8C433C17}"/>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74" name="フローチャート: 判断 173">
          <a:extLst>
            <a:ext uri="{FF2B5EF4-FFF2-40B4-BE49-F238E27FC236}">
              <a16:creationId xmlns:a16="http://schemas.microsoft.com/office/drawing/2014/main" id="{5B32387D-9D94-4F4F-ADE7-E0CB3E2D38DB}"/>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75" name="フローチャート: 判断 174">
          <a:extLst>
            <a:ext uri="{FF2B5EF4-FFF2-40B4-BE49-F238E27FC236}">
              <a16:creationId xmlns:a16="http://schemas.microsoft.com/office/drawing/2014/main" id="{7A15FDE0-4CEC-4343-9563-A01FDFC3A313}"/>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6" name="フローチャート: 判断 175">
          <a:extLst>
            <a:ext uri="{FF2B5EF4-FFF2-40B4-BE49-F238E27FC236}">
              <a16:creationId xmlns:a16="http://schemas.microsoft.com/office/drawing/2014/main" id="{6102F2BB-4B0E-4906-AC73-8E61B40596BE}"/>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7" name="フローチャート: 判断 176">
          <a:extLst>
            <a:ext uri="{FF2B5EF4-FFF2-40B4-BE49-F238E27FC236}">
              <a16:creationId xmlns:a16="http://schemas.microsoft.com/office/drawing/2014/main" id="{C47B4152-15E6-4561-9FB9-18401215C85C}"/>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8" name="フローチャート: 判断 177">
          <a:extLst>
            <a:ext uri="{FF2B5EF4-FFF2-40B4-BE49-F238E27FC236}">
              <a16:creationId xmlns:a16="http://schemas.microsoft.com/office/drawing/2014/main" id="{119B0FF1-1B0A-48C8-AED5-D1C02E1166E4}"/>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2C095FA-A67A-471C-9AC8-1D26A4F47A4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6B35976-B709-4DB5-AAC4-DA308F20A56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F25A6BF-5555-43DA-B227-DAB35319F87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C1ABDB7-207B-4841-9FE0-C634FD8623A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8C4F399-46ED-42AD-9116-22715C7F065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84" name="楕円 183">
          <a:extLst>
            <a:ext uri="{FF2B5EF4-FFF2-40B4-BE49-F238E27FC236}">
              <a16:creationId xmlns:a16="http://schemas.microsoft.com/office/drawing/2014/main" id="{78D9A4B5-712E-4B82-A5AF-EAD9499212FF}"/>
            </a:ext>
          </a:extLst>
        </xdr:cNvPr>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5" name="楕円 184">
          <a:extLst>
            <a:ext uri="{FF2B5EF4-FFF2-40B4-BE49-F238E27FC236}">
              <a16:creationId xmlns:a16="http://schemas.microsoft.com/office/drawing/2014/main" id="{28C3D86B-BAD6-4223-AF7B-F499A6D68A4A}"/>
            </a:ext>
          </a:extLst>
        </xdr:cNvPr>
        <xdr:cNvSpPr/>
      </xdr:nvSpPr>
      <xdr:spPr>
        <a:xfrm>
          <a:off x="2857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84909</xdr:rowOff>
    </xdr:from>
    <xdr:to>
      <xdr:col>19</xdr:col>
      <xdr:colOff>177800</xdr:colOff>
      <xdr:row>61</xdr:row>
      <xdr:rowOff>114300</xdr:rowOff>
    </xdr:to>
    <xdr:cxnSp macro="">
      <xdr:nvCxnSpPr>
        <xdr:cNvPr id="186" name="直線コネクタ 185">
          <a:extLst>
            <a:ext uri="{FF2B5EF4-FFF2-40B4-BE49-F238E27FC236}">
              <a16:creationId xmlns:a16="http://schemas.microsoft.com/office/drawing/2014/main" id="{BF6BF931-0451-4940-A1CD-F63C8B669657}"/>
            </a:ext>
          </a:extLst>
        </xdr:cNvPr>
        <xdr:cNvCxnSpPr/>
      </xdr:nvCxnSpPr>
      <xdr:spPr>
        <a:xfrm>
          <a:off x="2908300" y="105433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87" name="楕円 186">
          <a:extLst>
            <a:ext uri="{FF2B5EF4-FFF2-40B4-BE49-F238E27FC236}">
              <a16:creationId xmlns:a16="http://schemas.microsoft.com/office/drawing/2014/main" id="{8EB5D230-854E-449A-8439-DE7464BF9A36}"/>
            </a:ext>
          </a:extLst>
        </xdr:cNvPr>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84909</xdr:rowOff>
    </xdr:to>
    <xdr:cxnSp macro="">
      <xdr:nvCxnSpPr>
        <xdr:cNvPr id="188" name="直線コネクタ 187">
          <a:extLst>
            <a:ext uri="{FF2B5EF4-FFF2-40B4-BE49-F238E27FC236}">
              <a16:creationId xmlns:a16="http://schemas.microsoft.com/office/drawing/2014/main" id="{E4CF9E16-207D-4094-AA39-D3364EC9E45E}"/>
            </a:ext>
          </a:extLst>
        </xdr:cNvPr>
        <xdr:cNvCxnSpPr/>
      </xdr:nvCxnSpPr>
      <xdr:spPr>
        <a:xfrm>
          <a:off x="2019300" y="1051886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89" name="楕円 188">
          <a:extLst>
            <a:ext uri="{FF2B5EF4-FFF2-40B4-BE49-F238E27FC236}">
              <a16:creationId xmlns:a16="http://schemas.microsoft.com/office/drawing/2014/main" id="{DB9C557F-3EBD-47BD-B04A-F67F9076713C}"/>
            </a:ext>
          </a:extLst>
        </xdr:cNvPr>
        <xdr:cNvSpPr/>
      </xdr:nvSpPr>
      <xdr:spPr>
        <a:xfrm>
          <a:off x="1079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61</xdr:row>
      <xdr:rowOff>60416</xdr:rowOff>
    </xdr:to>
    <xdr:cxnSp macro="">
      <xdr:nvCxnSpPr>
        <xdr:cNvPr id="190" name="直線コネクタ 189">
          <a:extLst>
            <a:ext uri="{FF2B5EF4-FFF2-40B4-BE49-F238E27FC236}">
              <a16:creationId xmlns:a16="http://schemas.microsoft.com/office/drawing/2014/main" id="{867E1903-42AA-447F-9846-EC149C9C7E3F}"/>
            </a:ext>
          </a:extLst>
        </xdr:cNvPr>
        <xdr:cNvCxnSpPr/>
      </xdr:nvCxnSpPr>
      <xdr:spPr>
        <a:xfrm>
          <a:off x="1130300" y="9470572"/>
          <a:ext cx="889000" cy="104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59162</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86C47C7-5BF4-48E1-81B8-7E6C76D6FC15}"/>
            </a:ext>
          </a:extLst>
        </xdr:cNvPr>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9E5B4A69-4810-414C-BAFC-92FE95C58FA2}"/>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491E43E4-0F5C-40E1-8367-AC40D3EF84A4}"/>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63E406F0-7A89-4B2C-A158-A90BAB1DAE95}"/>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82595C04-2197-4BED-BBC9-A7895AFAE383}"/>
            </a:ext>
          </a:extLst>
        </xdr:cNvPr>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126836</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FA3A42B5-71D2-4F1A-86C4-4433975620BC}"/>
            </a:ext>
          </a:extLst>
        </xdr:cNvPr>
        <xdr:cNvSpPr txBox="1"/>
      </xdr:nvSpPr>
      <xdr:spPr>
        <a:xfrm>
          <a:off x="2705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4D9CF4E6-CFC5-4CF1-AB69-EDD6EA9A5AD4}"/>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198" name="n_4mainValue【橋りょう・トンネル】&#10;有形固定資産減価償却率">
          <a:extLst>
            <a:ext uri="{FF2B5EF4-FFF2-40B4-BE49-F238E27FC236}">
              <a16:creationId xmlns:a16="http://schemas.microsoft.com/office/drawing/2014/main" id="{19EF81C4-D7F6-49F5-8576-60F5F966C18F}"/>
            </a:ext>
          </a:extLst>
        </xdr:cNvPr>
        <xdr:cNvSpPr txBox="1"/>
      </xdr:nvSpPr>
      <xdr:spPr>
        <a:xfrm>
          <a:off x="960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26405130-E579-48E1-95D5-48213FD5AD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8511172A-0468-47C6-8A7B-0ADBFFE670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31974BC6-B9DF-449E-B844-13420E1F5D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63BF24C5-AC83-483B-8BED-0E1CBCFF5E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3196426D-DC9E-4575-9997-252384E46F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A4BA564E-19F4-47BF-8491-9D815D5ABE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8D0502A9-5CF7-4540-B0ED-00AD55691AB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AA680A9A-78C5-4727-BF9A-C12D40AE9EB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656EFD64-8EF3-4EEB-A6B7-3ECA94EE823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D0DBFB2A-A2CA-4B30-B771-EA7352DEB7D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C6D13501-9CE5-4EA4-BB48-6C6C473E3DE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a:extLst>
            <a:ext uri="{FF2B5EF4-FFF2-40B4-BE49-F238E27FC236}">
              <a16:creationId xmlns:a16="http://schemas.microsoft.com/office/drawing/2014/main" id="{D12F44FC-DEE4-455D-9921-0F2DD2D0108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A4634B64-626D-4FAF-A364-FD5B8F1401C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a:extLst>
            <a:ext uri="{FF2B5EF4-FFF2-40B4-BE49-F238E27FC236}">
              <a16:creationId xmlns:a16="http://schemas.microsoft.com/office/drawing/2014/main" id="{3465E4EA-D1E3-49F4-A96C-39D16EA2A2A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02BD0E29-5E1F-4EB5-B3DA-DBA19E2670A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a:extLst>
            <a:ext uri="{FF2B5EF4-FFF2-40B4-BE49-F238E27FC236}">
              <a16:creationId xmlns:a16="http://schemas.microsoft.com/office/drawing/2014/main" id="{6A26EBAF-2B77-4007-B55F-35197D1AC8D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495977A7-87A0-48FB-960F-3124997D0E7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a:extLst>
            <a:ext uri="{FF2B5EF4-FFF2-40B4-BE49-F238E27FC236}">
              <a16:creationId xmlns:a16="http://schemas.microsoft.com/office/drawing/2014/main" id="{5B26124E-2D95-45DB-B6A9-23F08A3E0DF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74D338D9-89AC-4BF4-A8FA-10FB0A082E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7C92421C-A686-4C75-BF4A-0084D49C9BB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A981548E-F7A0-490D-93D9-9D76BAD77E7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0" name="直線コネクタ 219">
          <a:extLst>
            <a:ext uri="{FF2B5EF4-FFF2-40B4-BE49-F238E27FC236}">
              <a16:creationId xmlns:a16="http://schemas.microsoft.com/office/drawing/2014/main" id="{742F193D-E81C-42CE-B44C-81333483EE92}"/>
            </a:ext>
          </a:extLst>
        </xdr:cNvPr>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21" name="【橋りょう・トンネル】&#10;一人当たり有形固定資産（償却資産）額最小値テキスト">
          <a:extLst>
            <a:ext uri="{FF2B5EF4-FFF2-40B4-BE49-F238E27FC236}">
              <a16:creationId xmlns:a16="http://schemas.microsoft.com/office/drawing/2014/main" id="{53825589-BFE8-4B30-80EA-8E0443F36A5E}"/>
            </a:ext>
          </a:extLst>
        </xdr:cNvPr>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22" name="直線コネクタ 221">
          <a:extLst>
            <a:ext uri="{FF2B5EF4-FFF2-40B4-BE49-F238E27FC236}">
              <a16:creationId xmlns:a16="http://schemas.microsoft.com/office/drawing/2014/main" id="{5A0755B0-52D9-4030-AEFE-CB918D80D701}"/>
            </a:ext>
          </a:extLst>
        </xdr:cNvPr>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20191C60-8037-4163-BC31-9489F5982AD8}"/>
            </a:ext>
          </a:extLst>
        </xdr:cNvPr>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24" name="直線コネクタ 223">
          <a:extLst>
            <a:ext uri="{FF2B5EF4-FFF2-40B4-BE49-F238E27FC236}">
              <a16:creationId xmlns:a16="http://schemas.microsoft.com/office/drawing/2014/main" id="{640072C8-C0A4-47FC-8EDC-E1DD287543A7}"/>
            </a:ext>
          </a:extLst>
        </xdr:cNvPr>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8775</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788B0A8E-48D3-4223-9D62-A79018BABB1D}"/>
            </a:ext>
          </a:extLst>
        </xdr:cNvPr>
        <xdr:cNvSpPr txBox="1"/>
      </xdr:nvSpPr>
      <xdr:spPr>
        <a:xfrm>
          <a:off x="10515600" y="10638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26" name="フローチャート: 判断 225">
          <a:extLst>
            <a:ext uri="{FF2B5EF4-FFF2-40B4-BE49-F238E27FC236}">
              <a16:creationId xmlns:a16="http://schemas.microsoft.com/office/drawing/2014/main" id="{BBD5E518-8B48-43BD-8FB9-D244AB901042}"/>
            </a:ext>
          </a:extLst>
        </xdr:cNvPr>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27" name="フローチャート: 判断 226">
          <a:extLst>
            <a:ext uri="{FF2B5EF4-FFF2-40B4-BE49-F238E27FC236}">
              <a16:creationId xmlns:a16="http://schemas.microsoft.com/office/drawing/2014/main" id="{8A5CDDB8-66A3-4B63-B031-896649E97E54}"/>
            </a:ext>
          </a:extLst>
        </xdr:cNvPr>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28" name="フローチャート: 判断 227">
          <a:extLst>
            <a:ext uri="{FF2B5EF4-FFF2-40B4-BE49-F238E27FC236}">
              <a16:creationId xmlns:a16="http://schemas.microsoft.com/office/drawing/2014/main" id="{9DF861D7-5A02-444E-BFF3-91F42C6DFB94}"/>
            </a:ext>
          </a:extLst>
        </xdr:cNvPr>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29" name="フローチャート: 判断 228">
          <a:extLst>
            <a:ext uri="{FF2B5EF4-FFF2-40B4-BE49-F238E27FC236}">
              <a16:creationId xmlns:a16="http://schemas.microsoft.com/office/drawing/2014/main" id="{8AD6B471-8A4C-424F-99C5-46DCD6433710}"/>
            </a:ext>
          </a:extLst>
        </xdr:cNvPr>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0" name="フローチャート: 判断 229">
          <a:extLst>
            <a:ext uri="{FF2B5EF4-FFF2-40B4-BE49-F238E27FC236}">
              <a16:creationId xmlns:a16="http://schemas.microsoft.com/office/drawing/2014/main" id="{5CFA1C83-52BA-45BD-9908-43BDF4E8B7DF}"/>
            </a:ext>
          </a:extLst>
        </xdr:cNvPr>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20F8830E-D323-42BF-8F81-8706182F51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307DEB55-8040-4C03-A429-8A6872DA8B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93974205-3980-40AE-9E91-8CF4FF576D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63682AF-C47E-4621-80B5-D742C58BA38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81C6B55-D9C3-4E58-AAFC-7691E60767F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67593</xdr:rowOff>
    </xdr:from>
    <xdr:to>
      <xdr:col>50</xdr:col>
      <xdr:colOff>165100</xdr:colOff>
      <xdr:row>62</xdr:row>
      <xdr:rowOff>169193</xdr:rowOff>
    </xdr:to>
    <xdr:sp macro="" textlink="">
      <xdr:nvSpPr>
        <xdr:cNvPr id="236" name="楕円 235">
          <a:extLst>
            <a:ext uri="{FF2B5EF4-FFF2-40B4-BE49-F238E27FC236}">
              <a16:creationId xmlns:a16="http://schemas.microsoft.com/office/drawing/2014/main" id="{881D6684-604E-4289-B319-F7115E0EB204}"/>
            </a:ext>
          </a:extLst>
        </xdr:cNvPr>
        <xdr:cNvSpPr/>
      </xdr:nvSpPr>
      <xdr:spPr>
        <a:xfrm>
          <a:off x="9588500" y="1069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71577</xdr:rowOff>
    </xdr:from>
    <xdr:to>
      <xdr:col>46</xdr:col>
      <xdr:colOff>38100</xdr:colOff>
      <xdr:row>63</xdr:row>
      <xdr:rowOff>1727</xdr:rowOff>
    </xdr:to>
    <xdr:sp macro="" textlink="">
      <xdr:nvSpPr>
        <xdr:cNvPr id="237" name="楕円 236">
          <a:extLst>
            <a:ext uri="{FF2B5EF4-FFF2-40B4-BE49-F238E27FC236}">
              <a16:creationId xmlns:a16="http://schemas.microsoft.com/office/drawing/2014/main" id="{055C4FC3-B9A1-4228-B3BD-03A0B7425608}"/>
            </a:ext>
          </a:extLst>
        </xdr:cNvPr>
        <xdr:cNvSpPr/>
      </xdr:nvSpPr>
      <xdr:spPr>
        <a:xfrm>
          <a:off x="8699500" y="107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118393</xdr:rowOff>
    </xdr:from>
    <xdr:to>
      <xdr:col>50</xdr:col>
      <xdr:colOff>114300</xdr:colOff>
      <xdr:row>62</xdr:row>
      <xdr:rowOff>122377</xdr:rowOff>
    </xdr:to>
    <xdr:cxnSp macro="">
      <xdr:nvCxnSpPr>
        <xdr:cNvPr id="238" name="直線コネクタ 237">
          <a:extLst>
            <a:ext uri="{FF2B5EF4-FFF2-40B4-BE49-F238E27FC236}">
              <a16:creationId xmlns:a16="http://schemas.microsoft.com/office/drawing/2014/main" id="{12C2B3FF-1655-473A-8725-E4FD40679932}"/>
            </a:ext>
          </a:extLst>
        </xdr:cNvPr>
        <xdr:cNvCxnSpPr/>
      </xdr:nvCxnSpPr>
      <xdr:spPr>
        <a:xfrm flipV="1">
          <a:off x="8750300" y="10748293"/>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78590</xdr:rowOff>
    </xdr:from>
    <xdr:to>
      <xdr:col>41</xdr:col>
      <xdr:colOff>101600</xdr:colOff>
      <xdr:row>63</xdr:row>
      <xdr:rowOff>8740</xdr:rowOff>
    </xdr:to>
    <xdr:sp macro="" textlink="">
      <xdr:nvSpPr>
        <xdr:cNvPr id="239" name="楕円 238">
          <a:extLst>
            <a:ext uri="{FF2B5EF4-FFF2-40B4-BE49-F238E27FC236}">
              <a16:creationId xmlns:a16="http://schemas.microsoft.com/office/drawing/2014/main" id="{62784EC9-0E3E-4F5D-BDAC-76ECA1DB8E2B}"/>
            </a:ext>
          </a:extLst>
        </xdr:cNvPr>
        <xdr:cNvSpPr/>
      </xdr:nvSpPr>
      <xdr:spPr>
        <a:xfrm>
          <a:off x="7810500" y="107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122377</xdr:rowOff>
    </xdr:from>
    <xdr:to>
      <xdr:col>45</xdr:col>
      <xdr:colOff>177800</xdr:colOff>
      <xdr:row>62</xdr:row>
      <xdr:rowOff>129390</xdr:rowOff>
    </xdr:to>
    <xdr:cxnSp macro="">
      <xdr:nvCxnSpPr>
        <xdr:cNvPr id="240" name="直線コネクタ 239">
          <a:extLst>
            <a:ext uri="{FF2B5EF4-FFF2-40B4-BE49-F238E27FC236}">
              <a16:creationId xmlns:a16="http://schemas.microsoft.com/office/drawing/2014/main" id="{E85D9E75-5832-43C3-9713-5F81E6DD9FF4}"/>
            </a:ext>
          </a:extLst>
        </xdr:cNvPr>
        <xdr:cNvCxnSpPr/>
      </xdr:nvCxnSpPr>
      <xdr:spPr>
        <a:xfrm flipV="1">
          <a:off x="7861300" y="10752277"/>
          <a:ext cx="889000" cy="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120189</xdr:rowOff>
    </xdr:from>
    <xdr:to>
      <xdr:col>36</xdr:col>
      <xdr:colOff>165100</xdr:colOff>
      <xdr:row>64</xdr:row>
      <xdr:rowOff>50339</xdr:rowOff>
    </xdr:to>
    <xdr:sp macro="" textlink="">
      <xdr:nvSpPr>
        <xdr:cNvPr id="241" name="楕円 240">
          <a:extLst>
            <a:ext uri="{FF2B5EF4-FFF2-40B4-BE49-F238E27FC236}">
              <a16:creationId xmlns:a16="http://schemas.microsoft.com/office/drawing/2014/main" id="{404232D9-2F4E-4E06-9FD0-0E49039BA8DA}"/>
            </a:ext>
          </a:extLst>
        </xdr:cNvPr>
        <xdr:cNvSpPr/>
      </xdr:nvSpPr>
      <xdr:spPr>
        <a:xfrm>
          <a:off x="6921500" y="109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129390</xdr:rowOff>
    </xdr:from>
    <xdr:to>
      <xdr:col>41</xdr:col>
      <xdr:colOff>50800</xdr:colOff>
      <xdr:row>63</xdr:row>
      <xdr:rowOff>170989</xdr:rowOff>
    </xdr:to>
    <xdr:cxnSp macro="">
      <xdr:nvCxnSpPr>
        <xdr:cNvPr id="242" name="直線コネクタ 241">
          <a:extLst>
            <a:ext uri="{FF2B5EF4-FFF2-40B4-BE49-F238E27FC236}">
              <a16:creationId xmlns:a16="http://schemas.microsoft.com/office/drawing/2014/main" id="{5C40D43F-71E8-4C4B-B40C-343250B8E38C}"/>
            </a:ext>
          </a:extLst>
        </xdr:cNvPr>
        <xdr:cNvCxnSpPr/>
      </xdr:nvCxnSpPr>
      <xdr:spPr>
        <a:xfrm flipV="1">
          <a:off x="6972300" y="10759290"/>
          <a:ext cx="889000" cy="2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156398</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id="{C52BA8E4-78CC-4514-B805-C78C98E183A8}"/>
            </a:ext>
          </a:extLst>
        </xdr:cNvPr>
        <xdr:cNvSpPr txBox="1"/>
      </xdr:nvSpPr>
      <xdr:spPr>
        <a:xfrm>
          <a:off x="92815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id="{43375470-CD14-4C17-BD48-B7DE99F03A0F}"/>
            </a:ext>
          </a:extLst>
        </xdr:cNvPr>
        <xdr:cNvSpPr txBox="1"/>
      </xdr:nvSpPr>
      <xdr:spPr>
        <a:xfrm>
          <a:off x="84052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167173</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id="{98782785-A3D1-4EA9-9975-4792D0E40AA6}"/>
            </a:ext>
          </a:extLst>
        </xdr:cNvPr>
        <xdr:cNvSpPr txBox="1"/>
      </xdr:nvSpPr>
      <xdr:spPr>
        <a:xfrm>
          <a:off x="7516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6111</xdr:rowOff>
    </xdr:from>
    <xdr:ext cx="690189" cy="259045"/>
    <xdr:sp macro="" textlink="">
      <xdr:nvSpPr>
        <xdr:cNvPr id="246" name="n_4aveValue【橋りょう・トンネル】&#10;一人当たり有形固定資産（償却資産）額">
          <a:extLst>
            <a:ext uri="{FF2B5EF4-FFF2-40B4-BE49-F238E27FC236}">
              <a16:creationId xmlns:a16="http://schemas.microsoft.com/office/drawing/2014/main" id="{A9244E03-33B8-409B-B148-8335A0A33215}"/>
            </a:ext>
          </a:extLst>
        </xdr:cNvPr>
        <xdr:cNvSpPr txBox="1"/>
      </xdr:nvSpPr>
      <xdr:spPr>
        <a:xfrm>
          <a:off x="6627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160320</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B2C0548F-4D75-4AC1-8B0D-3650AC0B5478}"/>
            </a:ext>
          </a:extLst>
        </xdr:cNvPr>
        <xdr:cNvSpPr txBox="1"/>
      </xdr:nvSpPr>
      <xdr:spPr>
        <a:xfrm>
          <a:off x="9327095" y="1079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164304</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B13AC509-94B5-4217-9D8F-03C661D04E38}"/>
            </a:ext>
          </a:extLst>
        </xdr:cNvPr>
        <xdr:cNvSpPr txBox="1"/>
      </xdr:nvSpPr>
      <xdr:spPr>
        <a:xfrm>
          <a:off x="8450795" y="1079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171317</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079DF96B-14D5-4BB3-9D9E-E8814E9DC39F}"/>
            </a:ext>
          </a:extLst>
        </xdr:cNvPr>
        <xdr:cNvSpPr txBox="1"/>
      </xdr:nvSpPr>
      <xdr:spPr>
        <a:xfrm>
          <a:off x="7561795" y="1080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41466</xdr:rowOff>
    </xdr:from>
    <xdr:ext cx="469744" cy="259045"/>
    <xdr:sp macro="" textlink="">
      <xdr:nvSpPr>
        <xdr:cNvPr id="250" name="n_4mainValue【橋りょう・トンネル】&#10;一人当たり有形固定資産（償却資産）額">
          <a:extLst>
            <a:ext uri="{FF2B5EF4-FFF2-40B4-BE49-F238E27FC236}">
              <a16:creationId xmlns:a16="http://schemas.microsoft.com/office/drawing/2014/main" id="{BFB8B39E-815C-42CD-AC80-E1FA5FCB9126}"/>
            </a:ext>
          </a:extLst>
        </xdr:cNvPr>
        <xdr:cNvSpPr txBox="1"/>
      </xdr:nvSpPr>
      <xdr:spPr>
        <a:xfrm>
          <a:off x="6737428" y="1101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13D1E464-A648-42F3-8BEC-7393F8C014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F24D64D9-9ED9-4BAB-9D5D-38F84C0325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82D57EFD-9C20-43C4-8ED4-E240481E1D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6C1B3690-F305-4BB7-B542-85AF8182ADF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9EE686A1-CAD8-424C-BAC8-E93EE5FE74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8ABE3B8E-BA7F-4CD6-9E8C-4113F7AC42F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4B1951B0-19BA-4EFE-B1A1-3A6D817F7F8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F9651348-1530-461E-8D14-7173FF8345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4491187D-AA7D-4D1B-B0EA-E551182DE65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9ECC9F55-847F-451D-9998-A03A121240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1CABC799-B1E6-41F7-88C4-803207C3675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F61F76F3-833B-4156-B2A2-3A13A3CD153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2CD6A151-E0C4-4925-B646-39CCA71244C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6FBACA8C-4F0D-4F6A-95D0-9F2EFF3F8E6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488106CA-2147-4505-BACA-6E33DD5184D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5EDB8103-A5DB-481A-86E0-26D8B523281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3061A2DF-0E7E-4369-9D31-C47047DBF52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C9FEBF79-84E4-4B40-8BB9-1FA2E66E397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A11B92D3-768B-4231-A701-564F24063A7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85B43466-BA0A-4663-9B56-213F6472B9D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F2114774-8F87-48E7-BAD4-A2C001CABF4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715D21DB-59BC-45FB-933F-5377310A85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a:extLst>
            <a:ext uri="{FF2B5EF4-FFF2-40B4-BE49-F238E27FC236}">
              <a16:creationId xmlns:a16="http://schemas.microsoft.com/office/drawing/2014/main" id="{03F51220-DBA2-4664-8323-E5095379D9A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27000835-6CE4-4C9D-93CF-06891DA64F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75" name="直線コネクタ 274">
          <a:extLst>
            <a:ext uri="{FF2B5EF4-FFF2-40B4-BE49-F238E27FC236}">
              <a16:creationId xmlns:a16="http://schemas.microsoft.com/office/drawing/2014/main" id="{0F7ED96F-B6C5-4BE9-A21D-8E1D12681DD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E1C9530C-85D4-41F1-AF13-E2C572CC61E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7" name="直線コネクタ 276">
          <a:extLst>
            <a:ext uri="{FF2B5EF4-FFF2-40B4-BE49-F238E27FC236}">
              <a16:creationId xmlns:a16="http://schemas.microsoft.com/office/drawing/2014/main" id="{19C22FCF-8969-4D56-8002-13882962132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1B31F413-ECC2-4F36-BC2F-A13467F5E5BA}"/>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79" name="直線コネクタ 278">
          <a:extLst>
            <a:ext uri="{FF2B5EF4-FFF2-40B4-BE49-F238E27FC236}">
              <a16:creationId xmlns:a16="http://schemas.microsoft.com/office/drawing/2014/main" id="{ED534C2B-8F05-418B-9A97-2BC1CA0B4238}"/>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EB852C12-4278-49DB-9DB4-7F2F1843B66A}"/>
            </a:ext>
          </a:extLst>
        </xdr:cNvPr>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81" name="フローチャート: 判断 280">
          <a:extLst>
            <a:ext uri="{FF2B5EF4-FFF2-40B4-BE49-F238E27FC236}">
              <a16:creationId xmlns:a16="http://schemas.microsoft.com/office/drawing/2014/main" id="{CAA3A281-8F99-4D95-91C2-C3FB0A0D98D3}"/>
            </a:ext>
          </a:extLst>
        </xdr:cNvPr>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82" name="フローチャート: 判断 281">
          <a:extLst>
            <a:ext uri="{FF2B5EF4-FFF2-40B4-BE49-F238E27FC236}">
              <a16:creationId xmlns:a16="http://schemas.microsoft.com/office/drawing/2014/main" id="{011D55C1-FB0F-44B7-8341-58BE15E63268}"/>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83" name="フローチャート: 判断 282">
          <a:extLst>
            <a:ext uri="{FF2B5EF4-FFF2-40B4-BE49-F238E27FC236}">
              <a16:creationId xmlns:a16="http://schemas.microsoft.com/office/drawing/2014/main" id="{A1EFB738-C72B-446B-8E25-7AE352BB76F7}"/>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84" name="フローチャート: 判断 283">
          <a:extLst>
            <a:ext uri="{FF2B5EF4-FFF2-40B4-BE49-F238E27FC236}">
              <a16:creationId xmlns:a16="http://schemas.microsoft.com/office/drawing/2014/main" id="{EC8D7248-C5D8-4C7E-BD28-56617E4455F7}"/>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85" name="フローチャート: 判断 284">
          <a:extLst>
            <a:ext uri="{FF2B5EF4-FFF2-40B4-BE49-F238E27FC236}">
              <a16:creationId xmlns:a16="http://schemas.microsoft.com/office/drawing/2014/main" id="{AFC876A5-8550-4D38-BC9E-6C2EA16FE354}"/>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8D1A706F-8E0F-4666-9373-590C9FBA72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751AC1F6-F6DD-40C0-AE92-4142B87A0E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39E066DB-E98A-4A68-9E58-8D652996F2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2411B62-D953-4889-A5EC-45DCEE5AEB8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52A5D611-77A7-4D2E-BB52-04095E3E8EB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153036</xdr:rowOff>
    </xdr:from>
    <xdr:to>
      <xdr:col>20</xdr:col>
      <xdr:colOff>38100</xdr:colOff>
      <xdr:row>81</xdr:row>
      <xdr:rowOff>83186</xdr:rowOff>
    </xdr:to>
    <xdr:sp macro="" textlink="">
      <xdr:nvSpPr>
        <xdr:cNvPr id="291" name="楕円 290">
          <a:extLst>
            <a:ext uri="{FF2B5EF4-FFF2-40B4-BE49-F238E27FC236}">
              <a16:creationId xmlns:a16="http://schemas.microsoft.com/office/drawing/2014/main" id="{102427E8-726A-4FB4-9C59-768670475EBB}"/>
            </a:ext>
          </a:extLst>
        </xdr:cNvPr>
        <xdr:cNvSpPr/>
      </xdr:nvSpPr>
      <xdr:spPr>
        <a:xfrm>
          <a:off x="3746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113030</xdr:rowOff>
    </xdr:from>
    <xdr:to>
      <xdr:col>15</xdr:col>
      <xdr:colOff>101600</xdr:colOff>
      <xdr:row>81</xdr:row>
      <xdr:rowOff>43180</xdr:rowOff>
    </xdr:to>
    <xdr:sp macro="" textlink="">
      <xdr:nvSpPr>
        <xdr:cNvPr id="292" name="楕円 291">
          <a:extLst>
            <a:ext uri="{FF2B5EF4-FFF2-40B4-BE49-F238E27FC236}">
              <a16:creationId xmlns:a16="http://schemas.microsoft.com/office/drawing/2014/main" id="{AF810E14-8011-4D73-B99D-B5A39AEA463E}"/>
            </a:ext>
          </a:extLst>
        </xdr:cNvPr>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32386</xdr:rowOff>
    </xdr:to>
    <xdr:cxnSp macro="">
      <xdr:nvCxnSpPr>
        <xdr:cNvPr id="293" name="直線コネクタ 292">
          <a:extLst>
            <a:ext uri="{FF2B5EF4-FFF2-40B4-BE49-F238E27FC236}">
              <a16:creationId xmlns:a16="http://schemas.microsoft.com/office/drawing/2014/main" id="{E262055B-2983-4214-A2A0-BB3D6941A5E0}"/>
            </a:ext>
          </a:extLst>
        </xdr:cNvPr>
        <xdr:cNvCxnSpPr/>
      </xdr:nvCxnSpPr>
      <xdr:spPr>
        <a:xfrm>
          <a:off x="2908300" y="138798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128270</xdr:rowOff>
    </xdr:from>
    <xdr:to>
      <xdr:col>10</xdr:col>
      <xdr:colOff>165100</xdr:colOff>
      <xdr:row>81</xdr:row>
      <xdr:rowOff>58420</xdr:rowOff>
    </xdr:to>
    <xdr:sp macro="" textlink="">
      <xdr:nvSpPr>
        <xdr:cNvPr id="294" name="楕円 293">
          <a:extLst>
            <a:ext uri="{FF2B5EF4-FFF2-40B4-BE49-F238E27FC236}">
              <a16:creationId xmlns:a16="http://schemas.microsoft.com/office/drawing/2014/main" id="{AF42E480-80D6-4E34-BF12-A0AE42015689}"/>
            </a:ext>
          </a:extLst>
        </xdr:cNvPr>
        <xdr:cNvSpPr/>
      </xdr:nvSpPr>
      <xdr:spPr>
        <a:xfrm>
          <a:off x="1968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7620</xdr:rowOff>
    </xdr:to>
    <xdr:cxnSp macro="">
      <xdr:nvCxnSpPr>
        <xdr:cNvPr id="295" name="直線コネクタ 294">
          <a:extLst>
            <a:ext uri="{FF2B5EF4-FFF2-40B4-BE49-F238E27FC236}">
              <a16:creationId xmlns:a16="http://schemas.microsoft.com/office/drawing/2014/main" id="{6145092A-0DBF-434B-8124-C9D5B8BBCDFD}"/>
            </a:ext>
          </a:extLst>
        </xdr:cNvPr>
        <xdr:cNvCxnSpPr/>
      </xdr:nvCxnSpPr>
      <xdr:spPr>
        <a:xfrm flipV="1">
          <a:off x="2019300" y="13879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296" name="楕円 295">
          <a:extLst>
            <a:ext uri="{FF2B5EF4-FFF2-40B4-BE49-F238E27FC236}">
              <a16:creationId xmlns:a16="http://schemas.microsoft.com/office/drawing/2014/main" id="{EEA9F49A-AFF4-4065-B4F5-30383B30C8EA}"/>
            </a:ext>
          </a:extLst>
        </xdr:cNvPr>
        <xdr:cNvSpPr/>
      </xdr:nvSpPr>
      <xdr:spPr>
        <a:xfrm>
          <a:off x="1079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7620</xdr:rowOff>
    </xdr:to>
    <xdr:cxnSp macro="">
      <xdr:nvCxnSpPr>
        <xdr:cNvPr id="297" name="直線コネクタ 296">
          <a:extLst>
            <a:ext uri="{FF2B5EF4-FFF2-40B4-BE49-F238E27FC236}">
              <a16:creationId xmlns:a16="http://schemas.microsoft.com/office/drawing/2014/main" id="{2FC6F37D-E9AB-448E-BFF1-BF9E622DD3C2}"/>
            </a:ext>
          </a:extLst>
        </xdr:cNvPr>
        <xdr:cNvCxnSpPr/>
      </xdr:nvCxnSpPr>
      <xdr:spPr>
        <a:xfrm>
          <a:off x="1130300" y="13856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298" name="n_1aveValue【公営住宅】&#10;有形固定資産減価償却率">
          <a:extLst>
            <a:ext uri="{FF2B5EF4-FFF2-40B4-BE49-F238E27FC236}">
              <a16:creationId xmlns:a16="http://schemas.microsoft.com/office/drawing/2014/main" id="{C8736276-05CD-4F50-B539-1285980AF0EC}"/>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99" name="n_2aveValue【公営住宅】&#10;有形固定資産減価償却率">
          <a:extLst>
            <a:ext uri="{FF2B5EF4-FFF2-40B4-BE49-F238E27FC236}">
              <a16:creationId xmlns:a16="http://schemas.microsoft.com/office/drawing/2014/main" id="{3343439C-79CE-43A7-8222-155E98095608}"/>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00" name="n_3aveValue【公営住宅】&#10;有形固定資産減価償却率">
          <a:extLst>
            <a:ext uri="{FF2B5EF4-FFF2-40B4-BE49-F238E27FC236}">
              <a16:creationId xmlns:a16="http://schemas.microsoft.com/office/drawing/2014/main" id="{A882A02C-1496-4EB3-AD2D-342F93099E53}"/>
            </a:ext>
          </a:extLst>
        </xdr:cNvPr>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01" name="n_4aveValue【公営住宅】&#10;有形固定資産減価償却率">
          <a:extLst>
            <a:ext uri="{FF2B5EF4-FFF2-40B4-BE49-F238E27FC236}">
              <a16:creationId xmlns:a16="http://schemas.microsoft.com/office/drawing/2014/main" id="{2A2BF5A9-038D-4BA9-B3B3-C8848B9A437E}"/>
            </a:ext>
          </a:extLst>
        </xdr:cNvPr>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99713</xdr:rowOff>
    </xdr:from>
    <xdr:ext cx="405111" cy="259045"/>
    <xdr:sp macro="" textlink="">
      <xdr:nvSpPr>
        <xdr:cNvPr id="302" name="n_1mainValue【公営住宅】&#10;有形固定資産減価償却率">
          <a:extLst>
            <a:ext uri="{FF2B5EF4-FFF2-40B4-BE49-F238E27FC236}">
              <a16:creationId xmlns:a16="http://schemas.microsoft.com/office/drawing/2014/main" id="{6AB359A3-00CB-4E8B-895B-734C5FF10514}"/>
            </a:ext>
          </a:extLst>
        </xdr:cNvPr>
        <xdr:cNvSpPr txBox="1"/>
      </xdr:nvSpPr>
      <xdr:spPr>
        <a:xfrm>
          <a:off x="35820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03" name="n_2mainValue【公営住宅】&#10;有形固定資産減価償却率">
          <a:extLst>
            <a:ext uri="{FF2B5EF4-FFF2-40B4-BE49-F238E27FC236}">
              <a16:creationId xmlns:a16="http://schemas.microsoft.com/office/drawing/2014/main" id="{04DA8D04-6098-45B8-A716-7C53C192D069}"/>
            </a:ext>
          </a:extLst>
        </xdr:cNvPr>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74947</xdr:rowOff>
    </xdr:from>
    <xdr:ext cx="405111" cy="259045"/>
    <xdr:sp macro="" textlink="">
      <xdr:nvSpPr>
        <xdr:cNvPr id="304" name="n_3mainValue【公営住宅】&#10;有形固定資産減価償却率">
          <a:extLst>
            <a:ext uri="{FF2B5EF4-FFF2-40B4-BE49-F238E27FC236}">
              <a16:creationId xmlns:a16="http://schemas.microsoft.com/office/drawing/2014/main" id="{D713CA27-69E6-4497-A59C-4A0F810CAEF9}"/>
            </a:ext>
          </a:extLst>
        </xdr:cNvPr>
        <xdr:cNvSpPr txBox="1"/>
      </xdr:nvSpPr>
      <xdr:spPr>
        <a:xfrm>
          <a:off x="1816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36847</xdr:rowOff>
    </xdr:from>
    <xdr:ext cx="405111" cy="259045"/>
    <xdr:sp macro="" textlink="">
      <xdr:nvSpPr>
        <xdr:cNvPr id="305" name="n_4mainValue【公営住宅】&#10;有形固定資産減価償却率">
          <a:extLst>
            <a:ext uri="{FF2B5EF4-FFF2-40B4-BE49-F238E27FC236}">
              <a16:creationId xmlns:a16="http://schemas.microsoft.com/office/drawing/2014/main" id="{33FEDE0E-07F4-4841-B2F0-C41D0B80E333}"/>
            </a:ext>
          </a:extLst>
        </xdr:cNvPr>
        <xdr:cNvSpPr txBox="1"/>
      </xdr:nvSpPr>
      <xdr:spPr>
        <a:xfrm>
          <a:off x="927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0DC4F20E-B175-4C31-9C2D-DD39663D04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DDAFFF4F-D5B4-4087-BB3D-0504DF19A08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A4B09B3B-F0FD-4C02-8D16-26D5C11FC35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0FB01F52-2FAE-41A0-A04D-13C9D623CA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76C1EBEF-4368-49CB-A005-2BC7FAA0E6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CBF1B1A5-8D3C-46E4-A7BC-E2455BED215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7D8E7E8F-B99F-490B-B47F-4502B80322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A71C01B3-8AC9-4946-BC09-7BA9DAD26A9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9B94CF30-9DDD-4872-9944-1D3D7E354F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B3866B57-F89C-4DCA-A5E9-DA9B15556A6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a:extLst>
            <a:ext uri="{FF2B5EF4-FFF2-40B4-BE49-F238E27FC236}">
              <a16:creationId xmlns:a16="http://schemas.microsoft.com/office/drawing/2014/main" id="{7FC6EF64-1694-4A45-AC97-ED2E21C429E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a:extLst>
            <a:ext uri="{FF2B5EF4-FFF2-40B4-BE49-F238E27FC236}">
              <a16:creationId xmlns:a16="http://schemas.microsoft.com/office/drawing/2014/main" id="{2A843A39-A7CD-4D45-8283-F573948E9CA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a:extLst>
            <a:ext uri="{FF2B5EF4-FFF2-40B4-BE49-F238E27FC236}">
              <a16:creationId xmlns:a16="http://schemas.microsoft.com/office/drawing/2014/main" id="{0758933C-4104-4E19-A468-B5E3DC3FF2A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9" name="テキスト ボックス 318">
          <a:extLst>
            <a:ext uri="{FF2B5EF4-FFF2-40B4-BE49-F238E27FC236}">
              <a16:creationId xmlns:a16="http://schemas.microsoft.com/office/drawing/2014/main" id="{96C1EE0C-2FBC-49A9-908C-496DF18BEAF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a:extLst>
            <a:ext uri="{FF2B5EF4-FFF2-40B4-BE49-F238E27FC236}">
              <a16:creationId xmlns:a16="http://schemas.microsoft.com/office/drawing/2014/main" id="{3C0B5931-DF86-4A90-B25A-96BA47716CD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1" name="テキスト ボックス 320">
          <a:extLst>
            <a:ext uri="{FF2B5EF4-FFF2-40B4-BE49-F238E27FC236}">
              <a16:creationId xmlns:a16="http://schemas.microsoft.com/office/drawing/2014/main" id="{B1AA3B10-FFB0-48C9-BFE6-99E5A622AD3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a:extLst>
            <a:ext uri="{FF2B5EF4-FFF2-40B4-BE49-F238E27FC236}">
              <a16:creationId xmlns:a16="http://schemas.microsoft.com/office/drawing/2014/main" id="{48A299C7-C7AB-4A10-AEFF-C420F4F95D8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3" name="テキスト ボックス 322">
          <a:extLst>
            <a:ext uri="{FF2B5EF4-FFF2-40B4-BE49-F238E27FC236}">
              <a16:creationId xmlns:a16="http://schemas.microsoft.com/office/drawing/2014/main" id="{8A2AD00F-0C38-410F-B04D-65C204D3606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a:extLst>
            <a:ext uri="{FF2B5EF4-FFF2-40B4-BE49-F238E27FC236}">
              <a16:creationId xmlns:a16="http://schemas.microsoft.com/office/drawing/2014/main" id="{59EBEC3C-D35A-47E4-B235-1971FA31F22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5" name="テキスト ボックス 324">
          <a:extLst>
            <a:ext uri="{FF2B5EF4-FFF2-40B4-BE49-F238E27FC236}">
              <a16:creationId xmlns:a16="http://schemas.microsoft.com/office/drawing/2014/main" id="{61AEAB67-5396-45AC-AAF5-CC2ADF784253}"/>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a:extLst>
            <a:ext uri="{FF2B5EF4-FFF2-40B4-BE49-F238E27FC236}">
              <a16:creationId xmlns:a16="http://schemas.microsoft.com/office/drawing/2014/main" id="{F6A1F1FA-FBF9-42A7-8279-43CC72541C0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7" name="テキスト ボックス 326">
          <a:extLst>
            <a:ext uri="{FF2B5EF4-FFF2-40B4-BE49-F238E27FC236}">
              <a16:creationId xmlns:a16="http://schemas.microsoft.com/office/drawing/2014/main" id="{0560500B-EF49-450E-A922-A3497B8A8BF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3CFC498-22D8-4882-AD32-F2397877879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a:extLst>
            <a:ext uri="{FF2B5EF4-FFF2-40B4-BE49-F238E27FC236}">
              <a16:creationId xmlns:a16="http://schemas.microsoft.com/office/drawing/2014/main" id="{9EFE8EA8-202A-4219-A34C-DD01503243F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C1F866A5-84A6-4AE2-8FA7-11827F3DC5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31" name="直線コネクタ 330">
          <a:extLst>
            <a:ext uri="{FF2B5EF4-FFF2-40B4-BE49-F238E27FC236}">
              <a16:creationId xmlns:a16="http://schemas.microsoft.com/office/drawing/2014/main" id="{13FF4EB4-CFCB-45CA-B590-25A54F936DC0}"/>
            </a:ext>
          </a:extLst>
        </xdr:cNvPr>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32" name="【公営住宅】&#10;一人当たり面積最小値テキスト">
          <a:extLst>
            <a:ext uri="{FF2B5EF4-FFF2-40B4-BE49-F238E27FC236}">
              <a16:creationId xmlns:a16="http://schemas.microsoft.com/office/drawing/2014/main" id="{51E55B79-C2A2-42F9-A8F4-5512CDED3854}"/>
            </a:ext>
          </a:extLst>
        </xdr:cNvPr>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33" name="直線コネクタ 332">
          <a:extLst>
            <a:ext uri="{FF2B5EF4-FFF2-40B4-BE49-F238E27FC236}">
              <a16:creationId xmlns:a16="http://schemas.microsoft.com/office/drawing/2014/main" id="{AE7CD16A-D0C7-4BD0-B6EB-85E60D891E4A}"/>
            </a:ext>
          </a:extLst>
        </xdr:cNvPr>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34" name="【公営住宅】&#10;一人当たり面積最大値テキスト">
          <a:extLst>
            <a:ext uri="{FF2B5EF4-FFF2-40B4-BE49-F238E27FC236}">
              <a16:creationId xmlns:a16="http://schemas.microsoft.com/office/drawing/2014/main" id="{22A8B139-889A-47C3-8025-07A2EBFD2B0B}"/>
            </a:ext>
          </a:extLst>
        </xdr:cNvPr>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35" name="直線コネクタ 334">
          <a:extLst>
            <a:ext uri="{FF2B5EF4-FFF2-40B4-BE49-F238E27FC236}">
              <a16:creationId xmlns:a16="http://schemas.microsoft.com/office/drawing/2014/main" id="{4688C0DB-5133-4246-87A3-200BA8A74167}"/>
            </a:ext>
          </a:extLst>
        </xdr:cNvPr>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123679</xdr:rowOff>
    </xdr:from>
    <xdr:ext cx="469744" cy="259045"/>
    <xdr:sp macro="" textlink="">
      <xdr:nvSpPr>
        <xdr:cNvPr id="336" name="【公営住宅】&#10;一人当たり面積平均値テキスト">
          <a:extLst>
            <a:ext uri="{FF2B5EF4-FFF2-40B4-BE49-F238E27FC236}">
              <a16:creationId xmlns:a16="http://schemas.microsoft.com/office/drawing/2014/main" id="{85AC9B8E-80D4-493E-B22A-3A451BFE974A}"/>
            </a:ext>
          </a:extLst>
        </xdr:cNvPr>
        <xdr:cNvSpPr txBox="1"/>
      </xdr:nvSpPr>
      <xdr:spPr>
        <a:xfrm>
          <a:off x="10515600" y="1435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37" name="フローチャート: 判断 336">
          <a:extLst>
            <a:ext uri="{FF2B5EF4-FFF2-40B4-BE49-F238E27FC236}">
              <a16:creationId xmlns:a16="http://schemas.microsoft.com/office/drawing/2014/main" id="{D3CE4D89-4144-4D4B-802D-F247C7C32952}"/>
            </a:ext>
          </a:extLst>
        </xdr:cNvPr>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38" name="フローチャート: 判断 337">
          <a:extLst>
            <a:ext uri="{FF2B5EF4-FFF2-40B4-BE49-F238E27FC236}">
              <a16:creationId xmlns:a16="http://schemas.microsoft.com/office/drawing/2014/main" id="{11782A79-A29D-4937-A003-609F0893FA53}"/>
            </a:ext>
          </a:extLst>
        </xdr:cNvPr>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39" name="フローチャート: 判断 338">
          <a:extLst>
            <a:ext uri="{FF2B5EF4-FFF2-40B4-BE49-F238E27FC236}">
              <a16:creationId xmlns:a16="http://schemas.microsoft.com/office/drawing/2014/main" id="{B35317DD-2F7E-4D18-994A-8357992DBA12}"/>
            </a:ext>
          </a:extLst>
        </xdr:cNvPr>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40" name="フローチャート: 判断 339">
          <a:extLst>
            <a:ext uri="{FF2B5EF4-FFF2-40B4-BE49-F238E27FC236}">
              <a16:creationId xmlns:a16="http://schemas.microsoft.com/office/drawing/2014/main" id="{B11E4176-1F51-4723-98CE-4EBCE83C9BE2}"/>
            </a:ext>
          </a:extLst>
        </xdr:cNvPr>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41" name="フローチャート: 判断 340">
          <a:extLst>
            <a:ext uri="{FF2B5EF4-FFF2-40B4-BE49-F238E27FC236}">
              <a16:creationId xmlns:a16="http://schemas.microsoft.com/office/drawing/2014/main" id="{281F026F-2E9E-46F4-9638-67577B81E2FA}"/>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2597F752-698A-403A-A8DD-7412093CF4A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577B0CEF-29F8-4268-B9C5-A716EB95D5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2810724C-0D74-46F5-8191-4F66C6FCE31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4C7CE58-67E9-4AEC-AF54-3DE9C9F2D3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DE512FD6-E86C-44E7-9850-799DC5C82B1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139809</xdr:rowOff>
    </xdr:from>
    <xdr:to>
      <xdr:col>50</xdr:col>
      <xdr:colOff>165100</xdr:colOff>
      <xdr:row>81</xdr:row>
      <xdr:rowOff>69959</xdr:rowOff>
    </xdr:to>
    <xdr:sp macro="" textlink="">
      <xdr:nvSpPr>
        <xdr:cNvPr id="347" name="楕円 346">
          <a:extLst>
            <a:ext uri="{FF2B5EF4-FFF2-40B4-BE49-F238E27FC236}">
              <a16:creationId xmlns:a16="http://schemas.microsoft.com/office/drawing/2014/main" id="{12DFC479-CA9E-47F9-AF41-844863C3207D}"/>
            </a:ext>
          </a:extLst>
        </xdr:cNvPr>
        <xdr:cNvSpPr/>
      </xdr:nvSpPr>
      <xdr:spPr>
        <a:xfrm>
          <a:off x="9588500" y="138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34652</xdr:rowOff>
    </xdr:from>
    <xdr:to>
      <xdr:col>46</xdr:col>
      <xdr:colOff>38100</xdr:colOff>
      <xdr:row>81</xdr:row>
      <xdr:rowOff>136252</xdr:rowOff>
    </xdr:to>
    <xdr:sp macro="" textlink="">
      <xdr:nvSpPr>
        <xdr:cNvPr id="348" name="楕円 347">
          <a:extLst>
            <a:ext uri="{FF2B5EF4-FFF2-40B4-BE49-F238E27FC236}">
              <a16:creationId xmlns:a16="http://schemas.microsoft.com/office/drawing/2014/main" id="{EE562B59-8D51-41AE-B482-5FA1E180E9FE}"/>
            </a:ext>
          </a:extLst>
        </xdr:cNvPr>
        <xdr:cNvSpPr/>
      </xdr:nvSpPr>
      <xdr:spPr>
        <a:xfrm>
          <a:off x="8699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19159</xdr:rowOff>
    </xdr:from>
    <xdr:to>
      <xdr:col>50</xdr:col>
      <xdr:colOff>114300</xdr:colOff>
      <xdr:row>81</xdr:row>
      <xdr:rowOff>85452</xdr:rowOff>
    </xdr:to>
    <xdr:cxnSp macro="">
      <xdr:nvCxnSpPr>
        <xdr:cNvPr id="349" name="直線コネクタ 348">
          <a:extLst>
            <a:ext uri="{FF2B5EF4-FFF2-40B4-BE49-F238E27FC236}">
              <a16:creationId xmlns:a16="http://schemas.microsoft.com/office/drawing/2014/main" id="{94A7CCFF-FF71-4703-B384-531846CBF791}"/>
            </a:ext>
          </a:extLst>
        </xdr:cNvPr>
        <xdr:cNvCxnSpPr/>
      </xdr:nvCxnSpPr>
      <xdr:spPr>
        <a:xfrm flipV="1">
          <a:off x="8750300" y="13906609"/>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54138</xdr:rowOff>
    </xdr:from>
    <xdr:to>
      <xdr:col>41</xdr:col>
      <xdr:colOff>101600</xdr:colOff>
      <xdr:row>81</xdr:row>
      <xdr:rowOff>155738</xdr:rowOff>
    </xdr:to>
    <xdr:sp macro="" textlink="">
      <xdr:nvSpPr>
        <xdr:cNvPr id="350" name="楕円 349">
          <a:extLst>
            <a:ext uri="{FF2B5EF4-FFF2-40B4-BE49-F238E27FC236}">
              <a16:creationId xmlns:a16="http://schemas.microsoft.com/office/drawing/2014/main" id="{49E017DB-C971-441A-BD1F-96852B49403E}"/>
            </a:ext>
          </a:extLst>
        </xdr:cNvPr>
        <xdr:cNvSpPr/>
      </xdr:nvSpPr>
      <xdr:spPr>
        <a:xfrm>
          <a:off x="7810500" y="1394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85452</xdr:rowOff>
    </xdr:from>
    <xdr:to>
      <xdr:col>45</xdr:col>
      <xdr:colOff>177800</xdr:colOff>
      <xdr:row>81</xdr:row>
      <xdr:rowOff>104938</xdr:rowOff>
    </xdr:to>
    <xdr:cxnSp macro="">
      <xdr:nvCxnSpPr>
        <xdr:cNvPr id="351" name="直線コネクタ 350">
          <a:extLst>
            <a:ext uri="{FF2B5EF4-FFF2-40B4-BE49-F238E27FC236}">
              <a16:creationId xmlns:a16="http://schemas.microsoft.com/office/drawing/2014/main" id="{0075ED3B-92F8-4DC6-AD78-0323BFA96C0A}"/>
            </a:ext>
          </a:extLst>
        </xdr:cNvPr>
        <xdr:cNvCxnSpPr/>
      </xdr:nvCxnSpPr>
      <xdr:spPr>
        <a:xfrm flipV="1">
          <a:off x="7861300" y="13972902"/>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92456</xdr:rowOff>
    </xdr:from>
    <xdr:to>
      <xdr:col>36</xdr:col>
      <xdr:colOff>165100</xdr:colOff>
      <xdr:row>82</xdr:row>
      <xdr:rowOff>22606</xdr:rowOff>
    </xdr:to>
    <xdr:sp macro="" textlink="">
      <xdr:nvSpPr>
        <xdr:cNvPr id="352" name="楕円 351">
          <a:extLst>
            <a:ext uri="{FF2B5EF4-FFF2-40B4-BE49-F238E27FC236}">
              <a16:creationId xmlns:a16="http://schemas.microsoft.com/office/drawing/2014/main" id="{28536BB0-5561-44D5-AE50-783CD5E392C9}"/>
            </a:ext>
          </a:extLst>
        </xdr:cNvPr>
        <xdr:cNvSpPr/>
      </xdr:nvSpPr>
      <xdr:spPr>
        <a:xfrm>
          <a:off x="6921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104938</xdr:rowOff>
    </xdr:from>
    <xdr:to>
      <xdr:col>41</xdr:col>
      <xdr:colOff>50800</xdr:colOff>
      <xdr:row>81</xdr:row>
      <xdr:rowOff>143256</xdr:rowOff>
    </xdr:to>
    <xdr:cxnSp macro="">
      <xdr:nvCxnSpPr>
        <xdr:cNvPr id="353" name="直線コネクタ 352">
          <a:extLst>
            <a:ext uri="{FF2B5EF4-FFF2-40B4-BE49-F238E27FC236}">
              <a16:creationId xmlns:a16="http://schemas.microsoft.com/office/drawing/2014/main" id="{85912A47-C3BA-4A2F-849B-7FB1F6B72CC0}"/>
            </a:ext>
          </a:extLst>
        </xdr:cNvPr>
        <xdr:cNvCxnSpPr/>
      </xdr:nvCxnSpPr>
      <xdr:spPr>
        <a:xfrm flipV="1">
          <a:off x="6972300" y="13992388"/>
          <a:ext cx="889000" cy="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33219</xdr:rowOff>
    </xdr:from>
    <xdr:ext cx="469744" cy="259045"/>
    <xdr:sp macro="" textlink="">
      <xdr:nvSpPr>
        <xdr:cNvPr id="354" name="n_1aveValue【公営住宅】&#10;一人当たり面積">
          <a:extLst>
            <a:ext uri="{FF2B5EF4-FFF2-40B4-BE49-F238E27FC236}">
              <a16:creationId xmlns:a16="http://schemas.microsoft.com/office/drawing/2014/main" id="{D6E70D9C-8C5D-4127-9456-03FEFECC22DF}"/>
            </a:ext>
          </a:extLst>
        </xdr:cNvPr>
        <xdr:cNvSpPr txBox="1"/>
      </xdr:nvSpPr>
      <xdr:spPr>
        <a:xfrm>
          <a:off x="9391727" y="1443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34199</xdr:rowOff>
    </xdr:from>
    <xdr:ext cx="469744" cy="259045"/>
    <xdr:sp macro="" textlink="">
      <xdr:nvSpPr>
        <xdr:cNvPr id="355" name="n_2aveValue【公営住宅】&#10;一人当たり面積">
          <a:extLst>
            <a:ext uri="{FF2B5EF4-FFF2-40B4-BE49-F238E27FC236}">
              <a16:creationId xmlns:a16="http://schemas.microsoft.com/office/drawing/2014/main" id="{F3E9F714-5FBC-43E4-A4EF-E2AF1392EACB}"/>
            </a:ext>
          </a:extLst>
        </xdr:cNvPr>
        <xdr:cNvSpPr txBox="1"/>
      </xdr:nvSpPr>
      <xdr:spPr>
        <a:xfrm>
          <a:off x="8515427" y="144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61957</xdr:rowOff>
    </xdr:from>
    <xdr:ext cx="469744" cy="259045"/>
    <xdr:sp macro="" textlink="">
      <xdr:nvSpPr>
        <xdr:cNvPr id="356" name="n_3aveValue【公営住宅】&#10;一人当たり面積">
          <a:extLst>
            <a:ext uri="{FF2B5EF4-FFF2-40B4-BE49-F238E27FC236}">
              <a16:creationId xmlns:a16="http://schemas.microsoft.com/office/drawing/2014/main" id="{4E51DFD8-3770-460C-A5F6-4AC36C363533}"/>
            </a:ext>
          </a:extLst>
        </xdr:cNvPr>
        <xdr:cNvSpPr txBox="1"/>
      </xdr:nvSpPr>
      <xdr:spPr>
        <a:xfrm>
          <a:off x="7626427" y="144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57711</xdr:rowOff>
    </xdr:from>
    <xdr:ext cx="469744" cy="259045"/>
    <xdr:sp macro="" textlink="">
      <xdr:nvSpPr>
        <xdr:cNvPr id="357" name="n_4aveValue【公営住宅】&#10;一人当たり面積">
          <a:extLst>
            <a:ext uri="{FF2B5EF4-FFF2-40B4-BE49-F238E27FC236}">
              <a16:creationId xmlns:a16="http://schemas.microsoft.com/office/drawing/2014/main" id="{1B8B2474-9DC2-4758-9482-B3DAA8A2C931}"/>
            </a:ext>
          </a:extLst>
        </xdr:cNvPr>
        <xdr:cNvSpPr txBox="1"/>
      </xdr:nvSpPr>
      <xdr:spPr>
        <a:xfrm>
          <a:off x="6737427" y="1445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86486</xdr:rowOff>
    </xdr:from>
    <xdr:ext cx="469744" cy="259045"/>
    <xdr:sp macro="" textlink="">
      <xdr:nvSpPr>
        <xdr:cNvPr id="358" name="n_1mainValue【公営住宅】&#10;一人当たり面積">
          <a:extLst>
            <a:ext uri="{FF2B5EF4-FFF2-40B4-BE49-F238E27FC236}">
              <a16:creationId xmlns:a16="http://schemas.microsoft.com/office/drawing/2014/main" id="{FD63781E-DA0B-4C90-A7B5-039609C80DC2}"/>
            </a:ext>
          </a:extLst>
        </xdr:cNvPr>
        <xdr:cNvSpPr txBox="1"/>
      </xdr:nvSpPr>
      <xdr:spPr>
        <a:xfrm>
          <a:off x="9391727" y="1363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152779</xdr:rowOff>
    </xdr:from>
    <xdr:ext cx="469744" cy="259045"/>
    <xdr:sp macro="" textlink="">
      <xdr:nvSpPr>
        <xdr:cNvPr id="359" name="n_2mainValue【公営住宅】&#10;一人当たり面積">
          <a:extLst>
            <a:ext uri="{FF2B5EF4-FFF2-40B4-BE49-F238E27FC236}">
              <a16:creationId xmlns:a16="http://schemas.microsoft.com/office/drawing/2014/main" id="{9A692BA5-D40C-46D2-A07B-665D5126ABB3}"/>
            </a:ext>
          </a:extLst>
        </xdr:cNvPr>
        <xdr:cNvSpPr txBox="1"/>
      </xdr:nvSpPr>
      <xdr:spPr>
        <a:xfrm>
          <a:off x="8515427" y="136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815</xdr:rowOff>
    </xdr:from>
    <xdr:ext cx="469744" cy="259045"/>
    <xdr:sp macro="" textlink="">
      <xdr:nvSpPr>
        <xdr:cNvPr id="360" name="n_3mainValue【公営住宅】&#10;一人当たり面積">
          <a:extLst>
            <a:ext uri="{FF2B5EF4-FFF2-40B4-BE49-F238E27FC236}">
              <a16:creationId xmlns:a16="http://schemas.microsoft.com/office/drawing/2014/main" id="{93107A27-F066-49E6-B0B1-421BEEEE6F10}"/>
            </a:ext>
          </a:extLst>
        </xdr:cNvPr>
        <xdr:cNvSpPr txBox="1"/>
      </xdr:nvSpPr>
      <xdr:spPr>
        <a:xfrm>
          <a:off x="7626427" y="1371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39133</xdr:rowOff>
    </xdr:from>
    <xdr:ext cx="469744" cy="259045"/>
    <xdr:sp macro="" textlink="">
      <xdr:nvSpPr>
        <xdr:cNvPr id="361" name="n_4mainValue【公営住宅】&#10;一人当たり面積">
          <a:extLst>
            <a:ext uri="{FF2B5EF4-FFF2-40B4-BE49-F238E27FC236}">
              <a16:creationId xmlns:a16="http://schemas.microsoft.com/office/drawing/2014/main" id="{8D371C24-A636-46D0-9D7A-1D9C46165B09}"/>
            </a:ext>
          </a:extLst>
        </xdr:cNvPr>
        <xdr:cNvSpPr txBox="1"/>
      </xdr:nvSpPr>
      <xdr:spPr>
        <a:xfrm>
          <a:off x="6737427" y="137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ACBED7D1-850D-4472-A52F-1EA8C1CA24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E6D49003-CC1C-4067-851D-EBF6F1817E5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D1AFAA10-DF13-4276-A128-F092462CF6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9C957639-E2B4-4588-BA65-6CA5FA83CD3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55545D77-D614-4B1F-91EE-734086F707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76DEB4E8-C753-477B-A7EC-4C6D5CDD04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E463900A-A96F-43A4-953B-111991E6A9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7625A19E-8C7D-451A-A1A5-5B3AEBFBCD7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B79C0E15-BF3B-4D90-B51F-FBED321150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8B912F58-3BCB-47CE-9F10-71B5FBE39A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C397B78D-33E6-4624-8F3E-DB3C903C942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8AF2BA14-C892-438E-A02C-14185C70A8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47E56B48-6539-4106-A565-16AAE6165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DEDAFE42-5475-4F74-920A-C233619DEBF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5FE2BDD7-2B86-4D23-9485-491B3195DC0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39174A0A-4109-4E43-9147-72C0CAA53AC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4CCEEBC8-25C9-42F1-9C46-E1926B3121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45B31B21-3229-4863-840B-38C6EF47811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FE517ECE-A8EC-464C-8008-4712CEA343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949EE7A6-936F-4E40-84F3-927E99E1E48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729412B0-C828-42F6-BFBB-71B0DE075F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C8F11B26-720B-46E3-A8C0-3F2A9AF0E2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667BD7EB-27CB-41CE-94F6-7817F2013E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B37E579D-B843-49BD-AC0B-0703A0D67C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880BD81F-541E-4776-9831-89895C8D657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C2A1491D-BEFE-4029-82A5-6651CEBC1E3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885E3CAC-7418-43C5-B922-0C36716824A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73D11103-1843-4691-936F-E6FC71AB7CE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E9E1E4BB-7202-4422-A3D1-83308752D24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0937F9D0-6814-4959-A11D-FCC84B52C4F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61BCFD2C-AF8E-4F83-8C99-71C35C64B3D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A9634B79-4192-4E40-91BA-CA87AAC2B24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BEF8F677-889D-4D71-90AA-46C1FEDB215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293ACF2F-2916-442B-AA5E-CE8766C38DD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28FAD439-596A-4A20-BAF1-DF428D5C8E1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E25B826C-895C-4C63-BD52-2B8B7086ED4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98460DA2-0938-4BD1-AE96-56C828F878D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359BC567-41D3-4D6E-BD12-F103B8B6337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F3952E64-6649-40EA-A131-7C7DA675388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1A9E8DF4-8071-4714-9E84-34C2741F2D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8AA0CC0D-B86E-42EE-96F8-472D8E194C8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03" name="直線コネクタ 402">
          <a:extLst>
            <a:ext uri="{FF2B5EF4-FFF2-40B4-BE49-F238E27FC236}">
              <a16:creationId xmlns:a16="http://schemas.microsoft.com/office/drawing/2014/main" id="{E1920351-F56C-44F6-8B26-82A34D07EE05}"/>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E7DC6F0D-93BB-40E7-9BEE-24855DAE39E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a:extLst>
            <a:ext uri="{FF2B5EF4-FFF2-40B4-BE49-F238E27FC236}">
              <a16:creationId xmlns:a16="http://schemas.microsoft.com/office/drawing/2014/main" id="{0F88DA50-F9D4-4FA4-A1C2-3965B3B5F4A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06" name="【認定こども園・幼稚園・保育所】&#10;有形固定資産減価償却率最大値テキスト">
          <a:extLst>
            <a:ext uri="{FF2B5EF4-FFF2-40B4-BE49-F238E27FC236}">
              <a16:creationId xmlns:a16="http://schemas.microsoft.com/office/drawing/2014/main" id="{8A6DD747-A686-4FEF-AA57-F881B2853A2F}"/>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07" name="直線コネクタ 406">
          <a:extLst>
            <a:ext uri="{FF2B5EF4-FFF2-40B4-BE49-F238E27FC236}">
              <a16:creationId xmlns:a16="http://schemas.microsoft.com/office/drawing/2014/main" id="{EA6F01AC-00DA-4416-B08B-1BBC448E5523}"/>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CAD11579-D734-44E0-BFC8-B14EC8DE5D52}"/>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09" name="フローチャート: 判断 408">
          <a:extLst>
            <a:ext uri="{FF2B5EF4-FFF2-40B4-BE49-F238E27FC236}">
              <a16:creationId xmlns:a16="http://schemas.microsoft.com/office/drawing/2014/main" id="{FB233815-0676-48DC-9514-C6F30952360A}"/>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10" name="フローチャート: 判断 409">
          <a:extLst>
            <a:ext uri="{FF2B5EF4-FFF2-40B4-BE49-F238E27FC236}">
              <a16:creationId xmlns:a16="http://schemas.microsoft.com/office/drawing/2014/main" id="{208A002A-AA63-41C6-941E-2FC8C7127B2F}"/>
            </a:ext>
          </a:extLst>
        </xdr:cNvPr>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11" name="フローチャート: 判断 410">
          <a:extLst>
            <a:ext uri="{FF2B5EF4-FFF2-40B4-BE49-F238E27FC236}">
              <a16:creationId xmlns:a16="http://schemas.microsoft.com/office/drawing/2014/main" id="{3B133A2F-A8BE-43A3-9F9E-AC2DDF18FCD0}"/>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12" name="フローチャート: 判断 411">
          <a:extLst>
            <a:ext uri="{FF2B5EF4-FFF2-40B4-BE49-F238E27FC236}">
              <a16:creationId xmlns:a16="http://schemas.microsoft.com/office/drawing/2014/main" id="{07BC0F07-59A0-4F25-B181-6C81AFE2F46C}"/>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13" name="フローチャート: 判断 412">
          <a:extLst>
            <a:ext uri="{FF2B5EF4-FFF2-40B4-BE49-F238E27FC236}">
              <a16:creationId xmlns:a16="http://schemas.microsoft.com/office/drawing/2014/main" id="{5DCBAB14-BCCA-4C2D-9D39-CE5BCF744577}"/>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B6E343D6-43E5-4DB1-8512-A0184C200A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6B3B54A9-C3AF-4EED-906F-307B7BE0541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577CE0F3-A662-4AF4-9635-D62D9C6FDE3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A625985E-09D7-4A8C-8AB6-55207D2C7C4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E89A6B74-7BA7-4D7A-A199-0BCAE60F78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120106</xdr:rowOff>
    </xdr:from>
    <xdr:to>
      <xdr:col>81</xdr:col>
      <xdr:colOff>101600</xdr:colOff>
      <xdr:row>37</xdr:row>
      <xdr:rowOff>50256</xdr:rowOff>
    </xdr:to>
    <xdr:sp macro="" textlink="">
      <xdr:nvSpPr>
        <xdr:cNvPr id="419" name="楕円 418">
          <a:extLst>
            <a:ext uri="{FF2B5EF4-FFF2-40B4-BE49-F238E27FC236}">
              <a16:creationId xmlns:a16="http://schemas.microsoft.com/office/drawing/2014/main" id="{1EC0E755-B7C2-4C92-8E9B-28614617249D}"/>
            </a:ext>
          </a:extLst>
        </xdr:cNvPr>
        <xdr:cNvSpPr/>
      </xdr:nvSpPr>
      <xdr:spPr>
        <a:xfrm>
          <a:off x="15430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84183</xdr:rowOff>
    </xdr:from>
    <xdr:to>
      <xdr:col>76</xdr:col>
      <xdr:colOff>165100</xdr:colOff>
      <xdr:row>37</xdr:row>
      <xdr:rowOff>14333</xdr:rowOff>
    </xdr:to>
    <xdr:sp macro="" textlink="">
      <xdr:nvSpPr>
        <xdr:cNvPr id="420" name="楕円 419">
          <a:extLst>
            <a:ext uri="{FF2B5EF4-FFF2-40B4-BE49-F238E27FC236}">
              <a16:creationId xmlns:a16="http://schemas.microsoft.com/office/drawing/2014/main" id="{876E29DF-A788-44CB-9138-40906CB0FA06}"/>
            </a:ext>
          </a:extLst>
        </xdr:cNvPr>
        <xdr:cNvSpPr/>
      </xdr:nvSpPr>
      <xdr:spPr>
        <a:xfrm>
          <a:off x="14541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134983</xdr:rowOff>
    </xdr:from>
    <xdr:to>
      <xdr:col>81</xdr:col>
      <xdr:colOff>50800</xdr:colOff>
      <xdr:row>36</xdr:row>
      <xdr:rowOff>170906</xdr:rowOff>
    </xdr:to>
    <xdr:cxnSp macro="">
      <xdr:nvCxnSpPr>
        <xdr:cNvPr id="421" name="直線コネクタ 420">
          <a:extLst>
            <a:ext uri="{FF2B5EF4-FFF2-40B4-BE49-F238E27FC236}">
              <a16:creationId xmlns:a16="http://schemas.microsoft.com/office/drawing/2014/main" id="{43E7164D-4B48-4E2B-9AE6-635C715594DA}"/>
            </a:ext>
          </a:extLst>
        </xdr:cNvPr>
        <xdr:cNvCxnSpPr/>
      </xdr:nvCxnSpPr>
      <xdr:spPr>
        <a:xfrm>
          <a:off x="14592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422" name="楕円 421">
          <a:extLst>
            <a:ext uri="{FF2B5EF4-FFF2-40B4-BE49-F238E27FC236}">
              <a16:creationId xmlns:a16="http://schemas.microsoft.com/office/drawing/2014/main" id="{CA0E3BAD-F9E9-4FB5-B6A3-285ECB45B6D7}"/>
            </a:ext>
          </a:extLst>
        </xdr:cNvPr>
        <xdr:cNvSpPr/>
      </xdr:nvSpPr>
      <xdr:spPr>
        <a:xfrm>
          <a:off x="1365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36</xdr:row>
      <xdr:rowOff>134983</xdr:rowOff>
    </xdr:to>
    <xdr:cxnSp macro="">
      <xdr:nvCxnSpPr>
        <xdr:cNvPr id="423" name="直線コネクタ 422">
          <a:extLst>
            <a:ext uri="{FF2B5EF4-FFF2-40B4-BE49-F238E27FC236}">
              <a16:creationId xmlns:a16="http://schemas.microsoft.com/office/drawing/2014/main" id="{B097229D-D758-4BC1-9455-977F1E4E561B}"/>
            </a:ext>
          </a:extLst>
        </xdr:cNvPr>
        <xdr:cNvCxnSpPr/>
      </xdr:nvCxnSpPr>
      <xdr:spPr>
        <a:xfrm>
          <a:off x="13703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12337</xdr:rowOff>
    </xdr:from>
    <xdr:to>
      <xdr:col>67</xdr:col>
      <xdr:colOff>101600</xdr:colOff>
      <xdr:row>36</xdr:row>
      <xdr:rowOff>113937</xdr:rowOff>
    </xdr:to>
    <xdr:sp macro="" textlink="">
      <xdr:nvSpPr>
        <xdr:cNvPr id="424" name="楕円 423">
          <a:extLst>
            <a:ext uri="{FF2B5EF4-FFF2-40B4-BE49-F238E27FC236}">
              <a16:creationId xmlns:a16="http://schemas.microsoft.com/office/drawing/2014/main" id="{1A053409-E0C7-49D8-84D5-078CC43239E1}"/>
            </a:ext>
          </a:extLst>
        </xdr:cNvPr>
        <xdr:cNvSpPr/>
      </xdr:nvSpPr>
      <xdr:spPr>
        <a:xfrm>
          <a:off x="12763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63137</xdr:rowOff>
    </xdr:from>
    <xdr:to>
      <xdr:col>71</xdr:col>
      <xdr:colOff>177800</xdr:colOff>
      <xdr:row>36</xdr:row>
      <xdr:rowOff>99060</xdr:rowOff>
    </xdr:to>
    <xdr:cxnSp macro="">
      <xdr:nvCxnSpPr>
        <xdr:cNvPr id="425" name="直線コネクタ 424">
          <a:extLst>
            <a:ext uri="{FF2B5EF4-FFF2-40B4-BE49-F238E27FC236}">
              <a16:creationId xmlns:a16="http://schemas.microsoft.com/office/drawing/2014/main" id="{C5B2CD41-300F-45BF-B8D8-A5EBF048467B}"/>
            </a:ext>
          </a:extLst>
        </xdr:cNvPr>
        <xdr:cNvCxnSpPr/>
      </xdr:nvCxnSpPr>
      <xdr:spPr>
        <a:xfrm>
          <a:off x="12814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23421</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4AE7FDA8-764D-4DC5-8A64-A23DB4B81822}"/>
            </a:ext>
          </a:extLst>
        </xdr:cNvPr>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DACE36F7-759F-4F96-90C6-13528294AB61}"/>
            </a:ext>
          </a:extLst>
        </xdr:cNvPr>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AE4DB415-6F5C-492D-A8A2-438B21B85814}"/>
            </a:ext>
          </a:extLst>
        </xdr:cNvPr>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6C0DB1FF-2838-42BD-BBD6-D89695B1234B}"/>
            </a:ext>
          </a:extLst>
        </xdr:cNvPr>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66783</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3C75568D-578B-4357-86A2-2ED2345A1594}"/>
            </a:ext>
          </a:extLst>
        </xdr:cNvPr>
        <xdr:cNvSpPr txBox="1"/>
      </xdr:nvSpPr>
      <xdr:spPr>
        <a:xfrm>
          <a:off x="15266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30860</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3EA0CD7F-3AF0-4982-9964-472166BFE59E}"/>
            </a:ext>
          </a:extLst>
        </xdr:cNvPr>
        <xdr:cNvSpPr txBox="1"/>
      </xdr:nvSpPr>
      <xdr:spPr>
        <a:xfrm>
          <a:off x="14389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166387</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234606DC-7F6E-4ECE-A7BF-5FCB61AD4349}"/>
            </a:ext>
          </a:extLst>
        </xdr:cNvPr>
        <xdr:cNvSpPr txBox="1"/>
      </xdr:nvSpPr>
      <xdr:spPr>
        <a:xfrm>
          <a:off x="13500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130464</xdr:rowOff>
    </xdr:from>
    <xdr:ext cx="405111" cy="259045"/>
    <xdr:sp macro="" textlink="">
      <xdr:nvSpPr>
        <xdr:cNvPr id="433" name="n_4mainValue【認定こども園・幼稚園・保育所】&#10;有形固定資産減価償却率">
          <a:extLst>
            <a:ext uri="{FF2B5EF4-FFF2-40B4-BE49-F238E27FC236}">
              <a16:creationId xmlns:a16="http://schemas.microsoft.com/office/drawing/2014/main" id="{CB6924AC-F3DE-4A00-AEB7-3843F6C70773}"/>
            </a:ext>
          </a:extLst>
        </xdr:cNvPr>
        <xdr:cNvSpPr txBox="1"/>
      </xdr:nvSpPr>
      <xdr:spPr>
        <a:xfrm>
          <a:off x="12611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FFAD4027-5DBA-4262-8E94-B0E8F1789C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FD6C86E8-967C-4B5C-84DD-2408B3B4FA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34264DDB-D3C2-49C0-BD9D-275E66ED74F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D008ABA4-A929-4547-B941-A1386B5F4D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CB7963BB-D120-4913-B276-7DEF5EC573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8778FB59-5A6E-4186-AF66-5C294B8785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61F34280-6C54-4033-B831-2E7BE11DFA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6529F3C8-E469-489E-8004-DA6ACAF6CF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DF76A76D-6CC9-4877-9393-FA19F297E67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B868CE29-3A34-4938-A53E-9ACBED9A7D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15432BC2-456A-4907-BB6E-74AA8A03D6E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45C95FA4-3BE2-4B0D-8C3B-A952B1BC1DE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A9B9A0CA-96FF-40B8-A111-5C4DDEC469A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A0FC0F13-A0A6-4C4C-9573-899AACDF744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D46EEAAE-34CD-4B3C-8CA0-56F673AEB34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EB7A514C-2948-4874-AEEE-EBA6CB5142F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0E05FA1A-C550-416F-B27D-1FD9FE098D1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4D804BBE-EDAD-4A9C-9D77-26AF612BDD6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0DFDB3E7-BFF2-4CF2-A076-E86F1D6E85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C1AEC632-4232-452B-9511-CFDBA6C8C95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5B30703C-2B6D-4114-9F82-C77ACE6476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55" name="直線コネクタ 454">
          <a:extLst>
            <a:ext uri="{FF2B5EF4-FFF2-40B4-BE49-F238E27FC236}">
              <a16:creationId xmlns:a16="http://schemas.microsoft.com/office/drawing/2014/main" id="{D8877234-882A-45F0-8BB0-89E309C48036}"/>
            </a:ext>
          </a:extLst>
        </xdr:cNvPr>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85C37ED6-AB09-4C21-AFD4-B0A632BF3951}"/>
            </a:ext>
          </a:extLst>
        </xdr:cNvPr>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57" name="直線コネクタ 456">
          <a:extLst>
            <a:ext uri="{FF2B5EF4-FFF2-40B4-BE49-F238E27FC236}">
              <a16:creationId xmlns:a16="http://schemas.microsoft.com/office/drawing/2014/main" id="{6F5B6F9B-77A4-44A4-ABB0-3C1ABF8E7B04}"/>
            </a:ext>
          </a:extLst>
        </xdr:cNvPr>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2F2E4286-4455-47D8-A677-729E4745E28B}"/>
            </a:ext>
          </a:extLst>
        </xdr:cNvPr>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59" name="直線コネクタ 458">
          <a:extLst>
            <a:ext uri="{FF2B5EF4-FFF2-40B4-BE49-F238E27FC236}">
              <a16:creationId xmlns:a16="http://schemas.microsoft.com/office/drawing/2014/main" id="{589BE0B3-AE1F-4A62-9F4E-3BCA5990ED0A}"/>
            </a:ext>
          </a:extLst>
        </xdr:cNvPr>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5BDC2AB3-205B-4414-B831-167B93330320}"/>
            </a:ext>
          </a:extLst>
        </xdr:cNvPr>
        <xdr:cNvSpPr txBox="1"/>
      </xdr:nvSpPr>
      <xdr:spPr>
        <a:xfrm>
          <a:off x="22199600" y="66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61" name="フローチャート: 判断 460">
          <a:extLst>
            <a:ext uri="{FF2B5EF4-FFF2-40B4-BE49-F238E27FC236}">
              <a16:creationId xmlns:a16="http://schemas.microsoft.com/office/drawing/2014/main" id="{360E1047-0C5E-479F-A4E2-AF50501BF2BE}"/>
            </a:ext>
          </a:extLst>
        </xdr:cNvPr>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62" name="フローチャート: 判断 461">
          <a:extLst>
            <a:ext uri="{FF2B5EF4-FFF2-40B4-BE49-F238E27FC236}">
              <a16:creationId xmlns:a16="http://schemas.microsoft.com/office/drawing/2014/main" id="{0B1D3C3D-3481-407F-B793-6FE96CC48BC4}"/>
            </a:ext>
          </a:extLst>
        </xdr:cNvPr>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63" name="フローチャート: 判断 462">
          <a:extLst>
            <a:ext uri="{FF2B5EF4-FFF2-40B4-BE49-F238E27FC236}">
              <a16:creationId xmlns:a16="http://schemas.microsoft.com/office/drawing/2014/main" id="{B38DBA6B-2A92-4D70-8F56-C53819A5E719}"/>
            </a:ext>
          </a:extLst>
        </xdr:cNvPr>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64" name="フローチャート: 判断 463">
          <a:extLst>
            <a:ext uri="{FF2B5EF4-FFF2-40B4-BE49-F238E27FC236}">
              <a16:creationId xmlns:a16="http://schemas.microsoft.com/office/drawing/2014/main" id="{2C1DF9C4-049F-4A9A-8C80-5262A5DD7546}"/>
            </a:ext>
          </a:extLst>
        </xdr:cNvPr>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65" name="フローチャート: 判断 464">
          <a:extLst>
            <a:ext uri="{FF2B5EF4-FFF2-40B4-BE49-F238E27FC236}">
              <a16:creationId xmlns:a16="http://schemas.microsoft.com/office/drawing/2014/main" id="{9BD7EF8E-A1A6-4F87-895C-33171ACAEC68}"/>
            </a:ext>
          </a:extLst>
        </xdr:cNvPr>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AA897CC1-389D-48B0-BD62-C7195991BF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E1BE7CDB-FE46-4B83-832A-E7C42A75FD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F08144B7-9566-439F-99CE-047A6E9EB6B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22653016-AA37-457F-A20F-149C5474DA7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A88D4145-22D8-48AB-BDF6-866E2761B4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118211</xdr:rowOff>
    </xdr:from>
    <xdr:to>
      <xdr:col>112</xdr:col>
      <xdr:colOff>38100</xdr:colOff>
      <xdr:row>40</xdr:row>
      <xdr:rowOff>48361</xdr:rowOff>
    </xdr:to>
    <xdr:sp macro="" textlink="">
      <xdr:nvSpPr>
        <xdr:cNvPr id="471" name="楕円 470">
          <a:extLst>
            <a:ext uri="{FF2B5EF4-FFF2-40B4-BE49-F238E27FC236}">
              <a16:creationId xmlns:a16="http://schemas.microsoft.com/office/drawing/2014/main" id="{590EA104-7948-4EF7-BE81-DD6BCA78FB3E}"/>
            </a:ext>
          </a:extLst>
        </xdr:cNvPr>
        <xdr:cNvSpPr/>
      </xdr:nvSpPr>
      <xdr:spPr>
        <a:xfrm>
          <a:off x="21272500" y="68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123698</xdr:rowOff>
    </xdr:from>
    <xdr:to>
      <xdr:col>107</xdr:col>
      <xdr:colOff>101600</xdr:colOff>
      <xdr:row>40</xdr:row>
      <xdr:rowOff>53848</xdr:rowOff>
    </xdr:to>
    <xdr:sp macro="" textlink="">
      <xdr:nvSpPr>
        <xdr:cNvPr id="472" name="楕円 471">
          <a:extLst>
            <a:ext uri="{FF2B5EF4-FFF2-40B4-BE49-F238E27FC236}">
              <a16:creationId xmlns:a16="http://schemas.microsoft.com/office/drawing/2014/main" id="{A72A07EB-E5A2-488E-99CE-83F85A48B14B}"/>
            </a:ext>
          </a:extLst>
        </xdr:cNvPr>
        <xdr:cNvSpPr/>
      </xdr:nvSpPr>
      <xdr:spPr>
        <a:xfrm>
          <a:off x="20383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169011</xdr:rowOff>
    </xdr:from>
    <xdr:to>
      <xdr:col>111</xdr:col>
      <xdr:colOff>177800</xdr:colOff>
      <xdr:row>40</xdr:row>
      <xdr:rowOff>3048</xdr:rowOff>
    </xdr:to>
    <xdr:cxnSp macro="">
      <xdr:nvCxnSpPr>
        <xdr:cNvPr id="473" name="直線コネクタ 472">
          <a:extLst>
            <a:ext uri="{FF2B5EF4-FFF2-40B4-BE49-F238E27FC236}">
              <a16:creationId xmlns:a16="http://schemas.microsoft.com/office/drawing/2014/main" id="{7847CA4B-0EF9-4F99-A59D-82C2E1A0D92D}"/>
            </a:ext>
          </a:extLst>
        </xdr:cNvPr>
        <xdr:cNvCxnSpPr/>
      </xdr:nvCxnSpPr>
      <xdr:spPr>
        <a:xfrm flipV="1">
          <a:off x="20434300" y="685556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130099</xdr:rowOff>
    </xdr:from>
    <xdr:to>
      <xdr:col>102</xdr:col>
      <xdr:colOff>165100</xdr:colOff>
      <xdr:row>40</xdr:row>
      <xdr:rowOff>60249</xdr:rowOff>
    </xdr:to>
    <xdr:sp macro="" textlink="">
      <xdr:nvSpPr>
        <xdr:cNvPr id="474" name="楕円 473">
          <a:extLst>
            <a:ext uri="{FF2B5EF4-FFF2-40B4-BE49-F238E27FC236}">
              <a16:creationId xmlns:a16="http://schemas.microsoft.com/office/drawing/2014/main" id="{96EA7DD7-E11D-4BBB-883D-80021DE70F21}"/>
            </a:ext>
          </a:extLst>
        </xdr:cNvPr>
        <xdr:cNvSpPr/>
      </xdr:nvSpPr>
      <xdr:spPr>
        <a:xfrm>
          <a:off x="19494500" y="68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xdr:rowOff>
    </xdr:from>
    <xdr:to>
      <xdr:col>107</xdr:col>
      <xdr:colOff>50800</xdr:colOff>
      <xdr:row>40</xdr:row>
      <xdr:rowOff>9449</xdr:rowOff>
    </xdr:to>
    <xdr:cxnSp macro="">
      <xdr:nvCxnSpPr>
        <xdr:cNvPr id="475" name="直線コネクタ 474">
          <a:extLst>
            <a:ext uri="{FF2B5EF4-FFF2-40B4-BE49-F238E27FC236}">
              <a16:creationId xmlns:a16="http://schemas.microsoft.com/office/drawing/2014/main" id="{254A2DBF-8278-45A9-B83A-7346432A27E3}"/>
            </a:ext>
          </a:extLst>
        </xdr:cNvPr>
        <xdr:cNvCxnSpPr/>
      </xdr:nvCxnSpPr>
      <xdr:spPr>
        <a:xfrm flipV="1">
          <a:off x="19545300" y="686104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133756</xdr:rowOff>
    </xdr:from>
    <xdr:to>
      <xdr:col>98</xdr:col>
      <xdr:colOff>38100</xdr:colOff>
      <xdr:row>40</xdr:row>
      <xdr:rowOff>63906</xdr:rowOff>
    </xdr:to>
    <xdr:sp macro="" textlink="">
      <xdr:nvSpPr>
        <xdr:cNvPr id="476" name="楕円 475">
          <a:extLst>
            <a:ext uri="{FF2B5EF4-FFF2-40B4-BE49-F238E27FC236}">
              <a16:creationId xmlns:a16="http://schemas.microsoft.com/office/drawing/2014/main" id="{936EDA1D-E578-4AB2-AAB8-76694319FCDF}"/>
            </a:ext>
          </a:extLst>
        </xdr:cNvPr>
        <xdr:cNvSpPr/>
      </xdr:nvSpPr>
      <xdr:spPr>
        <a:xfrm>
          <a:off x="18605500" y="68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9449</xdr:rowOff>
    </xdr:from>
    <xdr:to>
      <xdr:col>102</xdr:col>
      <xdr:colOff>114300</xdr:colOff>
      <xdr:row>40</xdr:row>
      <xdr:rowOff>13106</xdr:rowOff>
    </xdr:to>
    <xdr:cxnSp macro="">
      <xdr:nvCxnSpPr>
        <xdr:cNvPr id="477" name="直線コネクタ 476">
          <a:extLst>
            <a:ext uri="{FF2B5EF4-FFF2-40B4-BE49-F238E27FC236}">
              <a16:creationId xmlns:a16="http://schemas.microsoft.com/office/drawing/2014/main" id="{AD648F0C-5126-43B4-B093-50CEA7067CB5}"/>
            </a:ext>
          </a:extLst>
        </xdr:cNvPr>
        <xdr:cNvCxnSpPr/>
      </xdr:nvCxnSpPr>
      <xdr:spPr>
        <a:xfrm flipV="1">
          <a:off x="18656300" y="686744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159529</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FBF49473-69E0-4338-9D9C-51B4601E0475}"/>
            </a:ext>
          </a:extLst>
        </xdr:cNvPr>
        <xdr:cNvSpPr txBox="1"/>
      </xdr:nvSpPr>
      <xdr:spPr>
        <a:xfrm>
          <a:off x="210757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165016</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51A6A85F-4089-4D95-8450-87621369E75F}"/>
            </a:ext>
          </a:extLst>
        </xdr:cNvPr>
        <xdr:cNvSpPr txBox="1"/>
      </xdr:nvSpPr>
      <xdr:spPr>
        <a:xfrm>
          <a:off x="20199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2709</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F88AB4B1-979A-4F82-8643-290A36AAF3CD}"/>
            </a:ext>
          </a:extLst>
        </xdr:cNvPr>
        <xdr:cNvSpPr txBox="1"/>
      </xdr:nvSpPr>
      <xdr:spPr>
        <a:xfrm>
          <a:off x="19310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166844</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76A1435B-CF7D-4BC2-8126-0CF8565ACEBF}"/>
            </a:ext>
          </a:extLst>
        </xdr:cNvPr>
        <xdr:cNvSpPr txBox="1"/>
      </xdr:nvSpPr>
      <xdr:spPr>
        <a:xfrm>
          <a:off x="18421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39488</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F7D1BF43-FC98-46F5-872D-DDA73EF942F4}"/>
            </a:ext>
          </a:extLst>
        </xdr:cNvPr>
        <xdr:cNvSpPr txBox="1"/>
      </xdr:nvSpPr>
      <xdr:spPr>
        <a:xfrm>
          <a:off x="21075727" y="689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44975</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3FBE3B0C-5360-4DC6-9B00-26DBBA43C3CF}"/>
            </a:ext>
          </a:extLst>
        </xdr:cNvPr>
        <xdr:cNvSpPr txBox="1"/>
      </xdr:nvSpPr>
      <xdr:spPr>
        <a:xfrm>
          <a:off x="20199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51376</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5DBBDE43-CC19-4FDF-8DF1-0AAA191A24F4}"/>
            </a:ext>
          </a:extLst>
        </xdr:cNvPr>
        <xdr:cNvSpPr txBox="1"/>
      </xdr:nvSpPr>
      <xdr:spPr>
        <a:xfrm>
          <a:off x="19310427" y="690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55033</xdr:rowOff>
    </xdr:from>
    <xdr:ext cx="469744" cy="259045"/>
    <xdr:sp macro="" textlink="">
      <xdr:nvSpPr>
        <xdr:cNvPr id="485" name="n_4mainValue【認定こども園・幼稚園・保育所】&#10;一人当たり面積">
          <a:extLst>
            <a:ext uri="{FF2B5EF4-FFF2-40B4-BE49-F238E27FC236}">
              <a16:creationId xmlns:a16="http://schemas.microsoft.com/office/drawing/2014/main" id="{C5E1DDFE-094F-46DF-8C66-C947C451B8F4}"/>
            </a:ext>
          </a:extLst>
        </xdr:cNvPr>
        <xdr:cNvSpPr txBox="1"/>
      </xdr:nvSpPr>
      <xdr:spPr>
        <a:xfrm>
          <a:off x="18421427" y="691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88343341-3748-4B88-A462-E988318AD7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06BEEB67-EA9B-4AC4-8B1A-B0F31A08F33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248EC283-03E5-4A40-95A8-43295468EBE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21D44964-53CE-41FD-A35F-19518A86BA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3A8BEDF6-7FD8-4D31-9F74-CA089778C9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8FB3E76F-22E8-4CBD-8D14-B7336882DF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03674383-99F0-47FC-A370-EB276BA70D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52511281-D63D-45D3-9E78-95543FA757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0A7B640D-66C8-45CF-A997-2B23397572C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A28B0F46-43FC-4328-9A94-42AB80B8E8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1FCAC8E8-0827-4CF0-9564-2616D5F111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34F30250-AD1A-43DE-85D5-3561CF7D47F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BACD39E7-833F-4B0E-BC91-22CEF7720E9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2B8D12DE-01EE-4F02-B95D-85072E737DF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E2B41B6C-30DE-48C9-8732-C95B55D0826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5B4CC60F-A0D6-4FDB-AC77-49AFD71CC35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31B96D97-4DF2-485E-9FB7-1A4C03AE692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5DC575CC-2965-4075-BA54-FCE494A858C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E8648D51-7CF2-4890-BF2E-DCE32F84557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C50331B3-721A-4188-82CC-4B90B71E22F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107B45B6-1ADF-4804-AC7D-74909F49621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F6F2C0CB-7659-4B75-9B88-2BEE949F759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B062DADF-903C-49BD-9E29-1ACC256C7E6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7A47CE8D-E681-4846-83AB-0792B1FFEF0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F1986ECE-2140-444B-A5FD-DCE09ABB9E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11" name="直線コネクタ 510">
          <a:extLst>
            <a:ext uri="{FF2B5EF4-FFF2-40B4-BE49-F238E27FC236}">
              <a16:creationId xmlns:a16="http://schemas.microsoft.com/office/drawing/2014/main" id="{C210B337-6967-4C3C-B12D-6FFA60A4AFF3}"/>
            </a:ext>
          </a:extLst>
        </xdr:cNvPr>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a:extLst>
            <a:ext uri="{FF2B5EF4-FFF2-40B4-BE49-F238E27FC236}">
              <a16:creationId xmlns:a16="http://schemas.microsoft.com/office/drawing/2014/main" id="{C31AE99B-1320-4544-B5C7-9A7622EE756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a:extLst>
            <a:ext uri="{FF2B5EF4-FFF2-40B4-BE49-F238E27FC236}">
              <a16:creationId xmlns:a16="http://schemas.microsoft.com/office/drawing/2014/main" id="{366A8866-5969-46DE-9224-22E9486BC0F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14" name="【学校施設】&#10;有形固定資産減価償却率最大値テキスト">
          <a:extLst>
            <a:ext uri="{FF2B5EF4-FFF2-40B4-BE49-F238E27FC236}">
              <a16:creationId xmlns:a16="http://schemas.microsoft.com/office/drawing/2014/main" id="{245A1416-0CEE-49DF-9441-60C23D59C1A2}"/>
            </a:ext>
          </a:extLst>
        </xdr:cNvPr>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15" name="直線コネクタ 514">
          <a:extLst>
            <a:ext uri="{FF2B5EF4-FFF2-40B4-BE49-F238E27FC236}">
              <a16:creationId xmlns:a16="http://schemas.microsoft.com/office/drawing/2014/main" id="{93DA620C-0A97-4F89-A7AF-AC2F05966A22}"/>
            </a:ext>
          </a:extLst>
        </xdr:cNvPr>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5DA88D88-45F5-4140-AA86-3DA7F37401CE}"/>
            </a:ext>
          </a:extLst>
        </xdr:cNvPr>
        <xdr:cNvSpPr txBox="1"/>
      </xdr:nvSpPr>
      <xdr:spPr>
        <a:xfrm>
          <a:off x="16357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17" name="フローチャート: 判断 516">
          <a:extLst>
            <a:ext uri="{FF2B5EF4-FFF2-40B4-BE49-F238E27FC236}">
              <a16:creationId xmlns:a16="http://schemas.microsoft.com/office/drawing/2014/main" id="{490A9F7B-E796-4CFB-A3B2-02F15971FDB6}"/>
            </a:ext>
          </a:extLst>
        </xdr:cNvPr>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18" name="フローチャート: 判断 517">
          <a:extLst>
            <a:ext uri="{FF2B5EF4-FFF2-40B4-BE49-F238E27FC236}">
              <a16:creationId xmlns:a16="http://schemas.microsoft.com/office/drawing/2014/main" id="{BD4CB3E1-73AA-4A55-86B2-D4967F51D9ED}"/>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19" name="フローチャート: 判断 518">
          <a:extLst>
            <a:ext uri="{FF2B5EF4-FFF2-40B4-BE49-F238E27FC236}">
              <a16:creationId xmlns:a16="http://schemas.microsoft.com/office/drawing/2014/main" id="{2B9FCB49-9A5C-40B1-A2B3-08CA3EC50109}"/>
            </a:ext>
          </a:extLst>
        </xdr:cNvPr>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520" name="フローチャート: 判断 519">
          <a:extLst>
            <a:ext uri="{FF2B5EF4-FFF2-40B4-BE49-F238E27FC236}">
              <a16:creationId xmlns:a16="http://schemas.microsoft.com/office/drawing/2014/main" id="{1ED9A250-E827-4BF2-98DE-C6B305378D84}"/>
            </a:ext>
          </a:extLst>
        </xdr:cNvPr>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521" name="フローチャート: 判断 520">
          <a:extLst>
            <a:ext uri="{FF2B5EF4-FFF2-40B4-BE49-F238E27FC236}">
              <a16:creationId xmlns:a16="http://schemas.microsoft.com/office/drawing/2014/main" id="{51711B9C-86C1-4C11-9F3D-863FF31AAEA8}"/>
            </a:ext>
          </a:extLst>
        </xdr:cNvPr>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1B48BFAB-9E48-4B77-A2B7-2B48D8B0009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23BEE8EB-0B59-421F-BAC4-5C9E0AFFA10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4D29AD27-A8FB-4719-B512-7E7F553B5E3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3BA885F6-A5C9-4E89-A9B2-4FB4AB5515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35431DC2-F76C-41FA-AC9E-A1351A731E4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107587</xdr:rowOff>
    </xdr:from>
    <xdr:to>
      <xdr:col>81</xdr:col>
      <xdr:colOff>101600</xdr:colOff>
      <xdr:row>60</xdr:row>
      <xdr:rowOff>37737</xdr:rowOff>
    </xdr:to>
    <xdr:sp macro="" textlink="">
      <xdr:nvSpPr>
        <xdr:cNvPr id="527" name="楕円 526">
          <a:extLst>
            <a:ext uri="{FF2B5EF4-FFF2-40B4-BE49-F238E27FC236}">
              <a16:creationId xmlns:a16="http://schemas.microsoft.com/office/drawing/2014/main" id="{244E6463-30B1-499C-86F4-F6379A97AE96}"/>
            </a:ext>
          </a:extLst>
        </xdr:cNvPr>
        <xdr:cNvSpPr/>
      </xdr:nvSpPr>
      <xdr:spPr>
        <a:xfrm>
          <a:off x="15430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528" name="楕円 527">
          <a:extLst>
            <a:ext uri="{FF2B5EF4-FFF2-40B4-BE49-F238E27FC236}">
              <a16:creationId xmlns:a16="http://schemas.microsoft.com/office/drawing/2014/main" id="{D1F6D2C9-9ED0-4345-9078-5BD145B5CC55}"/>
            </a:ext>
          </a:extLst>
        </xdr:cNvPr>
        <xdr:cNvSpPr/>
      </xdr:nvSpPr>
      <xdr:spPr>
        <a:xfrm>
          <a:off x="14541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124097</xdr:rowOff>
    </xdr:from>
    <xdr:to>
      <xdr:col>81</xdr:col>
      <xdr:colOff>50800</xdr:colOff>
      <xdr:row>59</xdr:row>
      <xdr:rowOff>158387</xdr:rowOff>
    </xdr:to>
    <xdr:cxnSp macro="">
      <xdr:nvCxnSpPr>
        <xdr:cNvPr id="529" name="直線コネクタ 528">
          <a:extLst>
            <a:ext uri="{FF2B5EF4-FFF2-40B4-BE49-F238E27FC236}">
              <a16:creationId xmlns:a16="http://schemas.microsoft.com/office/drawing/2014/main" id="{51B0B722-8FED-467B-BAC1-06C0B521AADB}"/>
            </a:ext>
          </a:extLst>
        </xdr:cNvPr>
        <xdr:cNvCxnSpPr/>
      </xdr:nvCxnSpPr>
      <xdr:spPr>
        <a:xfrm>
          <a:off x="14592300" y="102396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39007</xdr:rowOff>
    </xdr:from>
    <xdr:to>
      <xdr:col>72</xdr:col>
      <xdr:colOff>38100</xdr:colOff>
      <xdr:row>59</xdr:row>
      <xdr:rowOff>140607</xdr:rowOff>
    </xdr:to>
    <xdr:sp macro="" textlink="">
      <xdr:nvSpPr>
        <xdr:cNvPr id="530" name="楕円 529">
          <a:extLst>
            <a:ext uri="{FF2B5EF4-FFF2-40B4-BE49-F238E27FC236}">
              <a16:creationId xmlns:a16="http://schemas.microsoft.com/office/drawing/2014/main" id="{280B0AEF-E0CF-427E-85CC-28F409048B99}"/>
            </a:ext>
          </a:extLst>
        </xdr:cNvPr>
        <xdr:cNvSpPr/>
      </xdr:nvSpPr>
      <xdr:spPr>
        <a:xfrm>
          <a:off x="13652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89807</xdr:rowOff>
    </xdr:from>
    <xdr:to>
      <xdr:col>76</xdr:col>
      <xdr:colOff>114300</xdr:colOff>
      <xdr:row>59</xdr:row>
      <xdr:rowOff>124097</xdr:rowOff>
    </xdr:to>
    <xdr:cxnSp macro="">
      <xdr:nvCxnSpPr>
        <xdr:cNvPr id="531" name="直線コネクタ 530">
          <a:extLst>
            <a:ext uri="{FF2B5EF4-FFF2-40B4-BE49-F238E27FC236}">
              <a16:creationId xmlns:a16="http://schemas.microsoft.com/office/drawing/2014/main" id="{559E2092-2738-4917-A975-357A1D299A3E}"/>
            </a:ext>
          </a:extLst>
        </xdr:cNvPr>
        <xdr:cNvCxnSpPr/>
      </xdr:nvCxnSpPr>
      <xdr:spPr>
        <a:xfrm>
          <a:off x="13703300" y="102053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4717</xdr:rowOff>
    </xdr:from>
    <xdr:to>
      <xdr:col>67</xdr:col>
      <xdr:colOff>101600</xdr:colOff>
      <xdr:row>59</xdr:row>
      <xdr:rowOff>106317</xdr:rowOff>
    </xdr:to>
    <xdr:sp macro="" textlink="">
      <xdr:nvSpPr>
        <xdr:cNvPr id="532" name="楕円 531">
          <a:extLst>
            <a:ext uri="{FF2B5EF4-FFF2-40B4-BE49-F238E27FC236}">
              <a16:creationId xmlns:a16="http://schemas.microsoft.com/office/drawing/2014/main" id="{4C48F756-E20A-443B-A125-85932171AFC1}"/>
            </a:ext>
          </a:extLst>
        </xdr:cNvPr>
        <xdr:cNvSpPr/>
      </xdr:nvSpPr>
      <xdr:spPr>
        <a:xfrm>
          <a:off x="127635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55517</xdr:rowOff>
    </xdr:from>
    <xdr:to>
      <xdr:col>71</xdr:col>
      <xdr:colOff>177800</xdr:colOff>
      <xdr:row>59</xdr:row>
      <xdr:rowOff>89807</xdr:rowOff>
    </xdr:to>
    <xdr:cxnSp macro="">
      <xdr:nvCxnSpPr>
        <xdr:cNvPr id="533" name="直線コネクタ 532">
          <a:extLst>
            <a:ext uri="{FF2B5EF4-FFF2-40B4-BE49-F238E27FC236}">
              <a16:creationId xmlns:a16="http://schemas.microsoft.com/office/drawing/2014/main" id="{D93CED43-D72C-49C1-A9BE-71624FC6FD9E}"/>
            </a:ext>
          </a:extLst>
        </xdr:cNvPr>
        <xdr:cNvCxnSpPr/>
      </xdr:nvCxnSpPr>
      <xdr:spPr>
        <a:xfrm>
          <a:off x="12814300" y="101710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34" name="n_1aveValue【学校施設】&#10;有形固定資産減価償却率">
          <a:extLst>
            <a:ext uri="{FF2B5EF4-FFF2-40B4-BE49-F238E27FC236}">
              <a16:creationId xmlns:a16="http://schemas.microsoft.com/office/drawing/2014/main" id="{0DDD1788-08B1-469B-BC27-3823020C4223}"/>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535" name="n_2aveValue【学校施設】&#10;有形固定資産減価償却率">
          <a:extLst>
            <a:ext uri="{FF2B5EF4-FFF2-40B4-BE49-F238E27FC236}">
              <a16:creationId xmlns:a16="http://schemas.microsoft.com/office/drawing/2014/main" id="{525A123C-60FC-451C-A956-511EE37384FC}"/>
            </a:ext>
          </a:extLst>
        </xdr:cNvPr>
        <xdr:cNvSpPr txBox="1"/>
      </xdr:nvSpPr>
      <xdr:spPr>
        <a:xfrm>
          <a:off x="14389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12536</xdr:rowOff>
    </xdr:from>
    <xdr:ext cx="405111" cy="259045"/>
    <xdr:sp macro="" textlink="">
      <xdr:nvSpPr>
        <xdr:cNvPr id="536" name="n_3aveValue【学校施設】&#10;有形固定資産減価償却率">
          <a:extLst>
            <a:ext uri="{FF2B5EF4-FFF2-40B4-BE49-F238E27FC236}">
              <a16:creationId xmlns:a16="http://schemas.microsoft.com/office/drawing/2014/main" id="{837D8894-BBF5-47C6-89F8-095D66E219D4}"/>
            </a:ext>
          </a:extLst>
        </xdr:cNvPr>
        <xdr:cNvSpPr txBox="1"/>
      </xdr:nvSpPr>
      <xdr:spPr>
        <a:xfrm>
          <a:off x="13500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170923</xdr:rowOff>
    </xdr:from>
    <xdr:ext cx="405111" cy="259045"/>
    <xdr:sp macro="" textlink="">
      <xdr:nvSpPr>
        <xdr:cNvPr id="537" name="n_4aveValue【学校施設】&#10;有形固定資産減価償却率">
          <a:extLst>
            <a:ext uri="{FF2B5EF4-FFF2-40B4-BE49-F238E27FC236}">
              <a16:creationId xmlns:a16="http://schemas.microsoft.com/office/drawing/2014/main" id="{04B0BA2E-156B-4B5D-B09A-2E9122FFE7F4}"/>
            </a:ext>
          </a:extLst>
        </xdr:cNvPr>
        <xdr:cNvSpPr txBox="1"/>
      </xdr:nvSpPr>
      <xdr:spPr>
        <a:xfrm>
          <a:off x="12611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54264</xdr:rowOff>
    </xdr:from>
    <xdr:ext cx="405111" cy="259045"/>
    <xdr:sp macro="" textlink="">
      <xdr:nvSpPr>
        <xdr:cNvPr id="538" name="n_1mainValue【学校施設】&#10;有形固定資産減価償却率">
          <a:extLst>
            <a:ext uri="{FF2B5EF4-FFF2-40B4-BE49-F238E27FC236}">
              <a16:creationId xmlns:a16="http://schemas.microsoft.com/office/drawing/2014/main" id="{2000F0D8-5FD1-4DCE-AE63-8CC68E7083D1}"/>
            </a:ext>
          </a:extLst>
        </xdr:cNvPr>
        <xdr:cNvSpPr txBox="1"/>
      </xdr:nvSpPr>
      <xdr:spPr>
        <a:xfrm>
          <a:off x="152660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539" name="n_2mainValue【学校施設】&#10;有形固定資産減価償却率">
          <a:extLst>
            <a:ext uri="{FF2B5EF4-FFF2-40B4-BE49-F238E27FC236}">
              <a16:creationId xmlns:a16="http://schemas.microsoft.com/office/drawing/2014/main" id="{9BC2E689-0DC1-4DA0-80B6-BEB004E1A022}"/>
            </a:ext>
          </a:extLst>
        </xdr:cNvPr>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157134</xdr:rowOff>
    </xdr:from>
    <xdr:ext cx="405111" cy="259045"/>
    <xdr:sp macro="" textlink="">
      <xdr:nvSpPr>
        <xdr:cNvPr id="540" name="n_3mainValue【学校施設】&#10;有形固定資産減価償却率">
          <a:extLst>
            <a:ext uri="{FF2B5EF4-FFF2-40B4-BE49-F238E27FC236}">
              <a16:creationId xmlns:a16="http://schemas.microsoft.com/office/drawing/2014/main" id="{84E74ECF-8F3C-444C-9EC8-10129D17CD20}"/>
            </a:ext>
          </a:extLst>
        </xdr:cNvPr>
        <xdr:cNvSpPr txBox="1"/>
      </xdr:nvSpPr>
      <xdr:spPr>
        <a:xfrm>
          <a:off x="13500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541" name="n_4mainValue【学校施設】&#10;有形固定資産減価償却率">
          <a:extLst>
            <a:ext uri="{FF2B5EF4-FFF2-40B4-BE49-F238E27FC236}">
              <a16:creationId xmlns:a16="http://schemas.microsoft.com/office/drawing/2014/main" id="{49278973-6D39-459B-9B2A-4B57C51368F1}"/>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C9FCA226-73DC-4614-8978-77132242CF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8B24E219-F166-42D5-B559-FE33AB5E44F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835C5098-90D4-4D79-A247-1B71F22CF9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EE58FCAD-F8A1-407B-9DC4-A519E5E65EF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156FD1E2-FEC6-46C2-8FDF-9E2127765E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1F482C1B-5DDB-4235-ACFD-06E917D5D11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E56A4374-8D4F-4DC9-A72C-3EB067FDA8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E7E97A79-7A86-4959-98BB-B45D0B8BD06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30B3D80B-AC41-40DB-A9FB-A5B4D3F5832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5F332665-DA2D-4ED3-A7BA-B3ADEF2EF5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2" name="直線コネクタ 551">
          <a:extLst>
            <a:ext uri="{FF2B5EF4-FFF2-40B4-BE49-F238E27FC236}">
              <a16:creationId xmlns:a16="http://schemas.microsoft.com/office/drawing/2014/main" id="{EF58A530-D3E1-41FE-9ED6-04280496963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3" name="テキスト ボックス 552">
          <a:extLst>
            <a:ext uri="{FF2B5EF4-FFF2-40B4-BE49-F238E27FC236}">
              <a16:creationId xmlns:a16="http://schemas.microsoft.com/office/drawing/2014/main" id="{518FA10A-AA3B-4839-9858-B9A53D83433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4" name="直線コネクタ 553">
          <a:extLst>
            <a:ext uri="{FF2B5EF4-FFF2-40B4-BE49-F238E27FC236}">
              <a16:creationId xmlns:a16="http://schemas.microsoft.com/office/drawing/2014/main" id="{966764DF-4A95-4992-928E-1952C99F0F7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5" name="テキスト ボックス 554">
          <a:extLst>
            <a:ext uri="{FF2B5EF4-FFF2-40B4-BE49-F238E27FC236}">
              <a16:creationId xmlns:a16="http://schemas.microsoft.com/office/drawing/2014/main" id="{327843B2-367D-4404-ACC3-02EEBEA8CE4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6" name="直線コネクタ 555">
          <a:extLst>
            <a:ext uri="{FF2B5EF4-FFF2-40B4-BE49-F238E27FC236}">
              <a16:creationId xmlns:a16="http://schemas.microsoft.com/office/drawing/2014/main" id="{A520D691-E424-459F-A4F9-E7CF0707322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7" name="テキスト ボックス 556">
          <a:extLst>
            <a:ext uri="{FF2B5EF4-FFF2-40B4-BE49-F238E27FC236}">
              <a16:creationId xmlns:a16="http://schemas.microsoft.com/office/drawing/2014/main" id="{F6E4185D-5822-4935-91C8-2245E6510444}"/>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8" name="直線コネクタ 557">
          <a:extLst>
            <a:ext uri="{FF2B5EF4-FFF2-40B4-BE49-F238E27FC236}">
              <a16:creationId xmlns:a16="http://schemas.microsoft.com/office/drawing/2014/main" id="{A458B2CD-ED80-47EE-9309-70B36F93725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59" name="テキスト ボックス 558">
          <a:extLst>
            <a:ext uri="{FF2B5EF4-FFF2-40B4-BE49-F238E27FC236}">
              <a16:creationId xmlns:a16="http://schemas.microsoft.com/office/drawing/2014/main" id="{975F5651-6C63-4D27-8101-06146C9682D6}"/>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51FDA71C-0DBB-4E09-A21A-EDF92A3041B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BFB0B207-E507-491D-8ACC-173272CFC6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2BA982C6-E5E8-405D-B18F-031DA5BDE8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63" name="直線コネクタ 562">
          <a:extLst>
            <a:ext uri="{FF2B5EF4-FFF2-40B4-BE49-F238E27FC236}">
              <a16:creationId xmlns:a16="http://schemas.microsoft.com/office/drawing/2014/main" id="{AA0C33AB-566B-4A85-A5DF-5EFDC4AA239D}"/>
            </a:ext>
          </a:extLst>
        </xdr:cNvPr>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64" name="【学校施設】&#10;一人当たり面積最小値テキスト">
          <a:extLst>
            <a:ext uri="{FF2B5EF4-FFF2-40B4-BE49-F238E27FC236}">
              <a16:creationId xmlns:a16="http://schemas.microsoft.com/office/drawing/2014/main" id="{0A80F574-4693-466E-B341-2865B18D83D7}"/>
            </a:ext>
          </a:extLst>
        </xdr:cNvPr>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65" name="直線コネクタ 564">
          <a:extLst>
            <a:ext uri="{FF2B5EF4-FFF2-40B4-BE49-F238E27FC236}">
              <a16:creationId xmlns:a16="http://schemas.microsoft.com/office/drawing/2014/main" id="{A763D69A-F09A-463F-91E4-5DB0ABB8E858}"/>
            </a:ext>
          </a:extLst>
        </xdr:cNvPr>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66" name="【学校施設】&#10;一人当たり面積最大値テキスト">
          <a:extLst>
            <a:ext uri="{FF2B5EF4-FFF2-40B4-BE49-F238E27FC236}">
              <a16:creationId xmlns:a16="http://schemas.microsoft.com/office/drawing/2014/main" id="{0701644B-9905-410C-A689-640D01CBA9D5}"/>
            </a:ext>
          </a:extLst>
        </xdr:cNvPr>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67" name="直線コネクタ 566">
          <a:extLst>
            <a:ext uri="{FF2B5EF4-FFF2-40B4-BE49-F238E27FC236}">
              <a16:creationId xmlns:a16="http://schemas.microsoft.com/office/drawing/2014/main" id="{46EF74EC-99EB-403C-845D-ECDD281FCB66}"/>
            </a:ext>
          </a:extLst>
        </xdr:cNvPr>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68" name="【学校施設】&#10;一人当たり面積平均値テキスト">
          <a:extLst>
            <a:ext uri="{FF2B5EF4-FFF2-40B4-BE49-F238E27FC236}">
              <a16:creationId xmlns:a16="http://schemas.microsoft.com/office/drawing/2014/main" id="{9D2F5909-8C53-4433-B5EE-1BE9B27AA5B9}"/>
            </a:ext>
          </a:extLst>
        </xdr:cNvPr>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69" name="フローチャート: 判断 568">
          <a:extLst>
            <a:ext uri="{FF2B5EF4-FFF2-40B4-BE49-F238E27FC236}">
              <a16:creationId xmlns:a16="http://schemas.microsoft.com/office/drawing/2014/main" id="{0810BB5F-949F-4CE5-A227-B27D8DB99D20}"/>
            </a:ext>
          </a:extLst>
        </xdr:cNvPr>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70" name="フローチャート: 判断 569">
          <a:extLst>
            <a:ext uri="{FF2B5EF4-FFF2-40B4-BE49-F238E27FC236}">
              <a16:creationId xmlns:a16="http://schemas.microsoft.com/office/drawing/2014/main" id="{FC74A1D3-060D-4353-B9DE-C18161A3EBDE}"/>
            </a:ext>
          </a:extLst>
        </xdr:cNvPr>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71" name="フローチャート: 判断 570">
          <a:extLst>
            <a:ext uri="{FF2B5EF4-FFF2-40B4-BE49-F238E27FC236}">
              <a16:creationId xmlns:a16="http://schemas.microsoft.com/office/drawing/2014/main" id="{FC715769-1319-4E70-B8DD-93C61AA7DDD9}"/>
            </a:ext>
          </a:extLst>
        </xdr:cNvPr>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72" name="フローチャート: 判断 571">
          <a:extLst>
            <a:ext uri="{FF2B5EF4-FFF2-40B4-BE49-F238E27FC236}">
              <a16:creationId xmlns:a16="http://schemas.microsoft.com/office/drawing/2014/main" id="{655DD8F7-11D5-46CE-AA2A-6BCFB963195E}"/>
            </a:ext>
          </a:extLst>
        </xdr:cNvPr>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573" name="フローチャート: 判断 572">
          <a:extLst>
            <a:ext uri="{FF2B5EF4-FFF2-40B4-BE49-F238E27FC236}">
              <a16:creationId xmlns:a16="http://schemas.microsoft.com/office/drawing/2014/main" id="{BCEEB73D-9DE7-457D-B0BF-5778C9951035}"/>
            </a:ext>
          </a:extLst>
        </xdr:cNvPr>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E1C21560-7864-431C-8F08-0B71EED819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9D665147-7F57-48DC-A397-3FBF055B70D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2BFE15E6-1569-4E59-B03B-861AA496B3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363CB806-B788-4291-9576-5D4183825B7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DD38366F-B948-4CF0-B977-CF3F0F32D2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170714</xdr:rowOff>
    </xdr:from>
    <xdr:to>
      <xdr:col>112</xdr:col>
      <xdr:colOff>38100</xdr:colOff>
      <xdr:row>63</xdr:row>
      <xdr:rowOff>100864</xdr:rowOff>
    </xdr:to>
    <xdr:sp macro="" textlink="">
      <xdr:nvSpPr>
        <xdr:cNvPr id="579" name="楕円 578">
          <a:extLst>
            <a:ext uri="{FF2B5EF4-FFF2-40B4-BE49-F238E27FC236}">
              <a16:creationId xmlns:a16="http://schemas.microsoft.com/office/drawing/2014/main" id="{560DC86D-5C89-41A6-AD23-4046B5CE360E}"/>
            </a:ext>
          </a:extLst>
        </xdr:cNvPr>
        <xdr:cNvSpPr/>
      </xdr:nvSpPr>
      <xdr:spPr>
        <a:xfrm>
          <a:off x="21272500" y="108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1412</xdr:rowOff>
    </xdr:from>
    <xdr:to>
      <xdr:col>107</xdr:col>
      <xdr:colOff>101600</xdr:colOff>
      <xdr:row>63</xdr:row>
      <xdr:rowOff>103012</xdr:rowOff>
    </xdr:to>
    <xdr:sp macro="" textlink="">
      <xdr:nvSpPr>
        <xdr:cNvPr id="580" name="楕円 579">
          <a:extLst>
            <a:ext uri="{FF2B5EF4-FFF2-40B4-BE49-F238E27FC236}">
              <a16:creationId xmlns:a16="http://schemas.microsoft.com/office/drawing/2014/main" id="{A8A6E4A5-F749-4C6C-82D4-0F55EDD04B47}"/>
            </a:ext>
          </a:extLst>
        </xdr:cNvPr>
        <xdr:cNvSpPr/>
      </xdr:nvSpPr>
      <xdr:spPr>
        <a:xfrm>
          <a:off x="20383500" y="108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50064</xdr:rowOff>
    </xdr:from>
    <xdr:to>
      <xdr:col>111</xdr:col>
      <xdr:colOff>177800</xdr:colOff>
      <xdr:row>63</xdr:row>
      <xdr:rowOff>52212</xdr:rowOff>
    </xdr:to>
    <xdr:cxnSp macro="">
      <xdr:nvCxnSpPr>
        <xdr:cNvPr id="581" name="直線コネクタ 580">
          <a:extLst>
            <a:ext uri="{FF2B5EF4-FFF2-40B4-BE49-F238E27FC236}">
              <a16:creationId xmlns:a16="http://schemas.microsoft.com/office/drawing/2014/main" id="{FE2DB790-28C2-46FD-97B9-CD61AF58D355}"/>
            </a:ext>
          </a:extLst>
        </xdr:cNvPr>
        <xdr:cNvCxnSpPr/>
      </xdr:nvCxnSpPr>
      <xdr:spPr>
        <a:xfrm flipV="1">
          <a:off x="20434300" y="10851414"/>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3881</xdr:rowOff>
    </xdr:from>
    <xdr:to>
      <xdr:col>102</xdr:col>
      <xdr:colOff>165100</xdr:colOff>
      <xdr:row>63</xdr:row>
      <xdr:rowOff>105481</xdr:rowOff>
    </xdr:to>
    <xdr:sp macro="" textlink="">
      <xdr:nvSpPr>
        <xdr:cNvPr id="582" name="楕円 581">
          <a:extLst>
            <a:ext uri="{FF2B5EF4-FFF2-40B4-BE49-F238E27FC236}">
              <a16:creationId xmlns:a16="http://schemas.microsoft.com/office/drawing/2014/main" id="{8A029CF6-8DB0-413D-A74D-9D7AE7EC55C1}"/>
            </a:ext>
          </a:extLst>
        </xdr:cNvPr>
        <xdr:cNvSpPr/>
      </xdr:nvSpPr>
      <xdr:spPr>
        <a:xfrm>
          <a:off x="19494500" y="108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52212</xdr:rowOff>
    </xdr:from>
    <xdr:to>
      <xdr:col>107</xdr:col>
      <xdr:colOff>50800</xdr:colOff>
      <xdr:row>63</xdr:row>
      <xdr:rowOff>54681</xdr:rowOff>
    </xdr:to>
    <xdr:cxnSp macro="">
      <xdr:nvCxnSpPr>
        <xdr:cNvPr id="583" name="直線コネクタ 582">
          <a:extLst>
            <a:ext uri="{FF2B5EF4-FFF2-40B4-BE49-F238E27FC236}">
              <a16:creationId xmlns:a16="http://schemas.microsoft.com/office/drawing/2014/main" id="{17C07BBA-59A5-4C46-B89A-F379E1511ECC}"/>
            </a:ext>
          </a:extLst>
        </xdr:cNvPr>
        <xdr:cNvCxnSpPr/>
      </xdr:nvCxnSpPr>
      <xdr:spPr>
        <a:xfrm flipV="1">
          <a:off x="19545300" y="10853562"/>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5298</xdr:rowOff>
    </xdr:from>
    <xdr:to>
      <xdr:col>98</xdr:col>
      <xdr:colOff>38100</xdr:colOff>
      <xdr:row>63</xdr:row>
      <xdr:rowOff>106898</xdr:rowOff>
    </xdr:to>
    <xdr:sp macro="" textlink="">
      <xdr:nvSpPr>
        <xdr:cNvPr id="584" name="楕円 583">
          <a:extLst>
            <a:ext uri="{FF2B5EF4-FFF2-40B4-BE49-F238E27FC236}">
              <a16:creationId xmlns:a16="http://schemas.microsoft.com/office/drawing/2014/main" id="{FBA2A5C6-B2FB-49AD-A6C8-93A53589BBE8}"/>
            </a:ext>
          </a:extLst>
        </xdr:cNvPr>
        <xdr:cNvSpPr/>
      </xdr:nvSpPr>
      <xdr:spPr>
        <a:xfrm>
          <a:off x="18605500" y="108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54681</xdr:rowOff>
    </xdr:from>
    <xdr:to>
      <xdr:col>102</xdr:col>
      <xdr:colOff>114300</xdr:colOff>
      <xdr:row>63</xdr:row>
      <xdr:rowOff>56098</xdr:rowOff>
    </xdr:to>
    <xdr:cxnSp macro="">
      <xdr:nvCxnSpPr>
        <xdr:cNvPr id="585" name="直線コネクタ 584">
          <a:extLst>
            <a:ext uri="{FF2B5EF4-FFF2-40B4-BE49-F238E27FC236}">
              <a16:creationId xmlns:a16="http://schemas.microsoft.com/office/drawing/2014/main" id="{0F25FF2C-84C5-4062-9A30-55D05BB6D479}"/>
            </a:ext>
          </a:extLst>
        </xdr:cNvPr>
        <xdr:cNvCxnSpPr/>
      </xdr:nvCxnSpPr>
      <xdr:spPr>
        <a:xfrm flipV="1">
          <a:off x="18656300" y="10856031"/>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50685</xdr:rowOff>
    </xdr:from>
    <xdr:ext cx="469744" cy="259045"/>
    <xdr:sp macro="" textlink="">
      <xdr:nvSpPr>
        <xdr:cNvPr id="586" name="n_1aveValue【学校施設】&#10;一人当たり面積">
          <a:extLst>
            <a:ext uri="{FF2B5EF4-FFF2-40B4-BE49-F238E27FC236}">
              <a16:creationId xmlns:a16="http://schemas.microsoft.com/office/drawing/2014/main" id="{D8921F60-7AA6-4E6F-B196-544D37EE864E}"/>
            </a:ext>
          </a:extLst>
        </xdr:cNvPr>
        <xdr:cNvSpPr txBox="1"/>
      </xdr:nvSpPr>
      <xdr:spPr>
        <a:xfrm>
          <a:off x="21075727" y="1050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587" name="n_2aveValue【学校施設】&#10;一人当たり面積">
          <a:extLst>
            <a:ext uri="{FF2B5EF4-FFF2-40B4-BE49-F238E27FC236}">
              <a16:creationId xmlns:a16="http://schemas.microsoft.com/office/drawing/2014/main" id="{F9E39094-6B6A-4E44-8416-DE7370D76F84}"/>
            </a:ext>
          </a:extLst>
        </xdr:cNvPr>
        <xdr:cNvSpPr txBox="1"/>
      </xdr:nvSpPr>
      <xdr:spPr>
        <a:xfrm>
          <a:off x="20199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588" name="n_3aveValue【学校施設】&#10;一人当たり面積">
          <a:extLst>
            <a:ext uri="{FF2B5EF4-FFF2-40B4-BE49-F238E27FC236}">
              <a16:creationId xmlns:a16="http://schemas.microsoft.com/office/drawing/2014/main" id="{642D64BB-38AA-401A-84AB-FDF0430539A0}"/>
            </a:ext>
          </a:extLst>
        </xdr:cNvPr>
        <xdr:cNvSpPr txBox="1"/>
      </xdr:nvSpPr>
      <xdr:spPr>
        <a:xfrm>
          <a:off x="19310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589" name="n_4aveValue【学校施設】&#10;一人当たり面積">
          <a:extLst>
            <a:ext uri="{FF2B5EF4-FFF2-40B4-BE49-F238E27FC236}">
              <a16:creationId xmlns:a16="http://schemas.microsoft.com/office/drawing/2014/main" id="{1E6FD1FC-9A94-4046-946C-8E9D415FF3A0}"/>
            </a:ext>
          </a:extLst>
        </xdr:cNvPr>
        <xdr:cNvSpPr txBox="1"/>
      </xdr:nvSpPr>
      <xdr:spPr>
        <a:xfrm>
          <a:off x="18421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91991</xdr:rowOff>
    </xdr:from>
    <xdr:ext cx="469744" cy="259045"/>
    <xdr:sp macro="" textlink="">
      <xdr:nvSpPr>
        <xdr:cNvPr id="590" name="n_1mainValue【学校施設】&#10;一人当たり面積">
          <a:extLst>
            <a:ext uri="{FF2B5EF4-FFF2-40B4-BE49-F238E27FC236}">
              <a16:creationId xmlns:a16="http://schemas.microsoft.com/office/drawing/2014/main" id="{F44C943F-5AE6-4138-A878-9A8622A8D0C0}"/>
            </a:ext>
          </a:extLst>
        </xdr:cNvPr>
        <xdr:cNvSpPr txBox="1"/>
      </xdr:nvSpPr>
      <xdr:spPr>
        <a:xfrm>
          <a:off x="21075727" y="108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94139</xdr:rowOff>
    </xdr:from>
    <xdr:ext cx="469744" cy="259045"/>
    <xdr:sp macro="" textlink="">
      <xdr:nvSpPr>
        <xdr:cNvPr id="591" name="n_2mainValue【学校施設】&#10;一人当たり面積">
          <a:extLst>
            <a:ext uri="{FF2B5EF4-FFF2-40B4-BE49-F238E27FC236}">
              <a16:creationId xmlns:a16="http://schemas.microsoft.com/office/drawing/2014/main" id="{61312D19-CE31-4840-8CF3-D140BB59460C}"/>
            </a:ext>
          </a:extLst>
        </xdr:cNvPr>
        <xdr:cNvSpPr txBox="1"/>
      </xdr:nvSpPr>
      <xdr:spPr>
        <a:xfrm>
          <a:off x="20199427" y="1089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96608</xdr:rowOff>
    </xdr:from>
    <xdr:ext cx="469744" cy="259045"/>
    <xdr:sp macro="" textlink="">
      <xdr:nvSpPr>
        <xdr:cNvPr id="592" name="n_3mainValue【学校施設】&#10;一人当たり面積">
          <a:extLst>
            <a:ext uri="{FF2B5EF4-FFF2-40B4-BE49-F238E27FC236}">
              <a16:creationId xmlns:a16="http://schemas.microsoft.com/office/drawing/2014/main" id="{DB040AA7-AEFE-45F8-88CD-23E47A001081}"/>
            </a:ext>
          </a:extLst>
        </xdr:cNvPr>
        <xdr:cNvSpPr txBox="1"/>
      </xdr:nvSpPr>
      <xdr:spPr>
        <a:xfrm>
          <a:off x="19310427" y="108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98025</xdr:rowOff>
    </xdr:from>
    <xdr:ext cx="469744" cy="259045"/>
    <xdr:sp macro="" textlink="">
      <xdr:nvSpPr>
        <xdr:cNvPr id="593" name="n_4mainValue【学校施設】&#10;一人当たり面積">
          <a:extLst>
            <a:ext uri="{FF2B5EF4-FFF2-40B4-BE49-F238E27FC236}">
              <a16:creationId xmlns:a16="http://schemas.microsoft.com/office/drawing/2014/main" id="{30D7B840-FAE9-487A-97B4-BC0F84EE8FEC}"/>
            </a:ext>
          </a:extLst>
        </xdr:cNvPr>
        <xdr:cNvSpPr txBox="1"/>
      </xdr:nvSpPr>
      <xdr:spPr>
        <a:xfrm>
          <a:off x="18421427" y="1089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FF596EAE-16A0-4CCE-9E84-0A9A27ABAC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7D0213BB-A737-4ED6-9D91-08C50CA23D9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271CA325-784D-44B7-B744-920FB5C38F3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CE8A3ED9-A467-405F-B713-79B571606E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96508B62-1819-4C07-B0F9-0638372C64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5B8C2D6C-7C9E-4A21-A152-BC945B1FEC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72E8A6F5-BE3D-4501-85E7-5B14B7012D4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418E31EA-CEC9-470B-8972-90135860878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id="{60F370CD-A4C4-4170-A030-B440329F16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id="{6C6B73AB-9ED7-4421-AF9E-116B4FFDBE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id="{B886FF19-CA0C-4FE3-A1F0-A2A4136FEF7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id="{E3C1B6A4-E2B2-4157-8A4B-FDCA0F73F51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id="{6367F0A7-16ED-4A9B-A123-21B9D62779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id="{39AFBCB0-6595-48C1-829E-AC1F7079414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id="{7E11B7D2-A78A-4680-9B27-BC337E446C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id="{D5BC12E1-D7DC-4ED1-86E2-D52992618FB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615FEB2C-2EB0-4427-9B23-FC77261316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1AA73E78-D8D9-46F6-8983-42FEEE0240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6D0D7B75-67E9-421A-9AB2-03C4513F66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BE720988-E0AD-40B1-8D1C-E859CEAB2B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D9099A14-2343-4E53-9A54-78B25582F0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12479024-951F-4B9F-9883-374599A0C2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51306134-ADC2-436F-A9C7-66726AC130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59904BAB-4FEE-4726-8AF6-EB00A4746C4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8CE88BC1-3AEE-4725-AB1C-0F75DCFF15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F42EDBD8-0D36-482B-A83C-A6BC8372DD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a:extLst>
            <a:ext uri="{FF2B5EF4-FFF2-40B4-BE49-F238E27FC236}">
              <a16:creationId xmlns:a16="http://schemas.microsoft.com/office/drawing/2014/main" id="{DF54CDE1-2A23-48C6-9466-422076A6037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a:extLst>
            <a:ext uri="{FF2B5EF4-FFF2-40B4-BE49-F238E27FC236}">
              <a16:creationId xmlns:a16="http://schemas.microsoft.com/office/drawing/2014/main" id="{4B38F4C9-3D11-43C0-A903-28871CE9CA1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a:extLst>
            <a:ext uri="{FF2B5EF4-FFF2-40B4-BE49-F238E27FC236}">
              <a16:creationId xmlns:a16="http://schemas.microsoft.com/office/drawing/2014/main" id="{7722197B-7961-445E-89E2-D568C9D0BD1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a:extLst>
            <a:ext uri="{FF2B5EF4-FFF2-40B4-BE49-F238E27FC236}">
              <a16:creationId xmlns:a16="http://schemas.microsoft.com/office/drawing/2014/main" id="{6D8676F9-901E-4027-8407-7B29F8F9391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a:extLst>
            <a:ext uri="{FF2B5EF4-FFF2-40B4-BE49-F238E27FC236}">
              <a16:creationId xmlns:a16="http://schemas.microsoft.com/office/drawing/2014/main" id="{91E429DD-9A0D-440B-A1BD-36B9B0C1415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a:extLst>
            <a:ext uri="{FF2B5EF4-FFF2-40B4-BE49-F238E27FC236}">
              <a16:creationId xmlns:a16="http://schemas.microsoft.com/office/drawing/2014/main" id="{8A50F64E-06B1-4EDB-9AE9-27DDD8739DA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a:extLst>
            <a:ext uri="{FF2B5EF4-FFF2-40B4-BE49-F238E27FC236}">
              <a16:creationId xmlns:a16="http://schemas.microsoft.com/office/drawing/2014/main" id="{6033CAB7-D36A-4643-8E46-00267DF041A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a:extLst>
            <a:ext uri="{FF2B5EF4-FFF2-40B4-BE49-F238E27FC236}">
              <a16:creationId xmlns:a16="http://schemas.microsoft.com/office/drawing/2014/main" id="{027CEF9A-4D72-418A-B9A8-693451A6624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a:extLst>
            <a:ext uri="{FF2B5EF4-FFF2-40B4-BE49-F238E27FC236}">
              <a16:creationId xmlns:a16="http://schemas.microsoft.com/office/drawing/2014/main" id="{1502C074-F2FE-40FA-93FB-401C0F72C3B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a:extLst>
            <a:ext uri="{FF2B5EF4-FFF2-40B4-BE49-F238E27FC236}">
              <a16:creationId xmlns:a16="http://schemas.microsoft.com/office/drawing/2014/main" id="{C0D0BE14-72F2-4A66-A97E-348A5B46C2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a:extLst>
            <a:ext uri="{FF2B5EF4-FFF2-40B4-BE49-F238E27FC236}">
              <a16:creationId xmlns:a16="http://schemas.microsoft.com/office/drawing/2014/main" id="{CDD0FE62-0A3F-4359-97BF-ABF168C92D6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a:extLst>
            <a:ext uri="{FF2B5EF4-FFF2-40B4-BE49-F238E27FC236}">
              <a16:creationId xmlns:a16="http://schemas.microsoft.com/office/drawing/2014/main" id="{85A66D45-E2BB-4010-819D-8197D6C8696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a:extLst>
            <a:ext uri="{FF2B5EF4-FFF2-40B4-BE49-F238E27FC236}">
              <a16:creationId xmlns:a16="http://schemas.microsoft.com/office/drawing/2014/main" id="{5BB96368-0F34-47BD-8C10-3DE57214B7C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EE1E1543-3E2C-40A4-AB42-8D6AF0C4C3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a:extLst>
            <a:ext uri="{FF2B5EF4-FFF2-40B4-BE49-F238E27FC236}">
              <a16:creationId xmlns:a16="http://schemas.microsoft.com/office/drawing/2014/main" id="{F8F0FE7E-EA80-4510-9246-BA966F892F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35" name="直線コネクタ 634">
          <a:extLst>
            <a:ext uri="{FF2B5EF4-FFF2-40B4-BE49-F238E27FC236}">
              <a16:creationId xmlns:a16="http://schemas.microsoft.com/office/drawing/2014/main" id="{DC3F1145-C8A0-4AC5-B78D-37D85381D0AD}"/>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6" name="【公民館】&#10;有形固定資産減価償却率最小値テキスト">
          <a:extLst>
            <a:ext uri="{FF2B5EF4-FFF2-40B4-BE49-F238E27FC236}">
              <a16:creationId xmlns:a16="http://schemas.microsoft.com/office/drawing/2014/main" id="{9B5984E4-C050-4A44-A380-7AC0EAA47B9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a:extLst>
            <a:ext uri="{FF2B5EF4-FFF2-40B4-BE49-F238E27FC236}">
              <a16:creationId xmlns:a16="http://schemas.microsoft.com/office/drawing/2014/main" id="{234EF63E-F865-495E-8751-29E2DA84826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38" name="【公民館】&#10;有形固定資産減価償却率最大値テキスト">
          <a:extLst>
            <a:ext uri="{FF2B5EF4-FFF2-40B4-BE49-F238E27FC236}">
              <a16:creationId xmlns:a16="http://schemas.microsoft.com/office/drawing/2014/main" id="{413AF96B-D097-4D46-A17D-1573E83C5FEA}"/>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39" name="直線コネクタ 638">
          <a:extLst>
            <a:ext uri="{FF2B5EF4-FFF2-40B4-BE49-F238E27FC236}">
              <a16:creationId xmlns:a16="http://schemas.microsoft.com/office/drawing/2014/main" id="{EE066D41-528A-450D-9D80-1565E911FC3B}"/>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44648</xdr:rowOff>
    </xdr:from>
    <xdr:ext cx="405111" cy="259045"/>
    <xdr:sp macro="" textlink="">
      <xdr:nvSpPr>
        <xdr:cNvPr id="640" name="【公民館】&#10;有形固定資産減価償却率平均値テキスト">
          <a:extLst>
            <a:ext uri="{FF2B5EF4-FFF2-40B4-BE49-F238E27FC236}">
              <a16:creationId xmlns:a16="http://schemas.microsoft.com/office/drawing/2014/main" id="{B5E97C39-64D1-413D-AFFF-70794EDF7744}"/>
            </a:ext>
          </a:extLst>
        </xdr:cNvPr>
        <xdr:cNvSpPr txBox="1"/>
      </xdr:nvSpPr>
      <xdr:spPr>
        <a:xfrm>
          <a:off x="16357600" y="1804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41" name="フローチャート: 判断 640">
          <a:extLst>
            <a:ext uri="{FF2B5EF4-FFF2-40B4-BE49-F238E27FC236}">
              <a16:creationId xmlns:a16="http://schemas.microsoft.com/office/drawing/2014/main" id="{13480D10-AB36-4D92-92D4-D432EF4CB335}"/>
            </a:ext>
          </a:extLst>
        </xdr:cNvPr>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642" name="フローチャート: 判断 641">
          <a:extLst>
            <a:ext uri="{FF2B5EF4-FFF2-40B4-BE49-F238E27FC236}">
              <a16:creationId xmlns:a16="http://schemas.microsoft.com/office/drawing/2014/main" id="{8A0096AB-7EE6-4836-8294-3E10FE4194DB}"/>
            </a:ext>
          </a:extLst>
        </xdr:cNvPr>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643" name="フローチャート: 判断 642">
          <a:extLst>
            <a:ext uri="{FF2B5EF4-FFF2-40B4-BE49-F238E27FC236}">
              <a16:creationId xmlns:a16="http://schemas.microsoft.com/office/drawing/2014/main" id="{E5ECF3F6-5FA2-45A4-870D-E309F7F99283}"/>
            </a:ext>
          </a:extLst>
        </xdr:cNvPr>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644" name="フローチャート: 判断 643">
          <a:extLst>
            <a:ext uri="{FF2B5EF4-FFF2-40B4-BE49-F238E27FC236}">
              <a16:creationId xmlns:a16="http://schemas.microsoft.com/office/drawing/2014/main" id="{CBABBF19-2DF7-479F-BE34-E3B7D4A6F963}"/>
            </a:ext>
          </a:extLst>
        </xdr:cNvPr>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645" name="フローチャート: 判断 644">
          <a:extLst>
            <a:ext uri="{FF2B5EF4-FFF2-40B4-BE49-F238E27FC236}">
              <a16:creationId xmlns:a16="http://schemas.microsoft.com/office/drawing/2014/main" id="{7E1A0397-6DF7-44D0-A07F-E623149FEB73}"/>
            </a:ext>
          </a:extLst>
        </xdr:cNvPr>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A33ADEA-6518-4096-92A8-FA8FC76689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817E82EC-35E8-4B5B-A94F-105FD29AEC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45BFCB69-317A-4FE0-9001-4EC30F70592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EF7BC8E3-1EDE-4AC5-B70F-6B09CDF97DF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38DBED12-6125-4DC9-86C1-0DF3A02578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651" name="楕円 650">
          <a:extLst>
            <a:ext uri="{FF2B5EF4-FFF2-40B4-BE49-F238E27FC236}">
              <a16:creationId xmlns:a16="http://schemas.microsoft.com/office/drawing/2014/main" id="{7B34C4B0-8B49-491F-8247-B1EA37EE9D91}"/>
            </a:ext>
          </a:extLst>
        </xdr:cNvPr>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41729</xdr:rowOff>
    </xdr:from>
    <xdr:to>
      <xdr:col>76</xdr:col>
      <xdr:colOff>165100</xdr:colOff>
      <xdr:row>106</xdr:row>
      <xdr:rowOff>143329</xdr:rowOff>
    </xdr:to>
    <xdr:sp macro="" textlink="">
      <xdr:nvSpPr>
        <xdr:cNvPr id="652" name="楕円 651">
          <a:extLst>
            <a:ext uri="{FF2B5EF4-FFF2-40B4-BE49-F238E27FC236}">
              <a16:creationId xmlns:a16="http://schemas.microsoft.com/office/drawing/2014/main" id="{94F436BB-E1FD-40F9-AA19-7F32C721A1A6}"/>
            </a:ext>
          </a:extLst>
        </xdr:cNvPr>
        <xdr:cNvSpPr/>
      </xdr:nvSpPr>
      <xdr:spPr>
        <a:xfrm>
          <a:off x="14541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92529</xdr:rowOff>
    </xdr:from>
    <xdr:to>
      <xdr:col>81</xdr:col>
      <xdr:colOff>50800</xdr:colOff>
      <xdr:row>106</xdr:row>
      <xdr:rowOff>125186</xdr:rowOff>
    </xdr:to>
    <xdr:cxnSp macro="">
      <xdr:nvCxnSpPr>
        <xdr:cNvPr id="653" name="直線コネクタ 652">
          <a:extLst>
            <a:ext uri="{FF2B5EF4-FFF2-40B4-BE49-F238E27FC236}">
              <a16:creationId xmlns:a16="http://schemas.microsoft.com/office/drawing/2014/main" id="{6848034C-5C9E-4100-9C86-FF933420D920}"/>
            </a:ext>
          </a:extLst>
        </xdr:cNvPr>
        <xdr:cNvCxnSpPr/>
      </xdr:nvCxnSpPr>
      <xdr:spPr>
        <a:xfrm>
          <a:off x="14592300" y="1826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654" name="楕円 653">
          <a:extLst>
            <a:ext uri="{FF2B5EF4-FFF2-40B4-BE49-F238E27FC236}">
              <a16:creationId xmlns:a16="http://schemas.microsoft.com/office/drawing/2014/main" id="{03E94EE1-DA44-45C1-9340-75327341A4BB}"/>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59871</xdr:rowOff>
    </xdr:from>
    <xdr:to>
      <xdr:col>76</xdr:col>
      <xdr:colOff>114300</xdr:colOff>
      <xdr:row>106</xdr:row>
      <xdr:rowOff>92529</xdr:rowOff>
    </xdr:to>
    <xdr:cxnSp macro="">
      <xdr:nvCxnSpPr>
        <xdr:cNvPr id="655" name="直線コネクタ 654">
          <a:extLst>
            <a:ext uri="{FF2B5EF4-FFF2-40B4-BE49-F238E27FC236}">
              <a16:creationId xmlns:a16="http://schemas.microsoft.com/office/drawing/2014/main" id="{0A79FE3B-1E84-44D0-9F79-FF734EC4DA80}"/>
            </a:ext>
          </a:extLst>
        </xdr:cNvPr>
        <xdr:cNvCxnSpPr/>
      </xdr:nvCxnSpPr>
      <xdr:spPr>
        <a:xfrm>
          <a:off x="13703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656" name="楕円 655">
          <a:extLst>
            <a:ext uri="{FF2B5EF4-FFF2-40B4-BE49-F238E27FC236}">
              <a16:creationId xmlns:a16="http://schemas.microsoft.com/office/drawing/2014/main" id="{58F012DB-B514-49A6-A5FE-ECF86CB874BC}"/>
            </a:ext>
          </a:extLst>
        </xdr:cNvPr>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59871</xdr:rowOff>
    </xdr:to>
    <xdr:cxnSp macro="">
      <xdr:nvCxnSpPr>
        <xdr:cNvPr id="657" name="直線コネクタ 656">
          <a:extLst>
            <a:ext uri="{FF2B5EF4-FFF2-40B4-BE49-F238E27FC236}">
              <a16:creationId xmlns:a16="http://schemas.microsoft.com/office/drawing/2014/main" id="{E727027A-D5A9-42D1-B667-90330D992EB4}"/>
            </a:ext>
          </a:extLst>
        </xdr:cNvPr>
        <xdr:cNvCxnSpPr/>
      </xdr:nvCxnSpPr>
      <xdr:spPr>
        <a:xfrm>
          <a:off x="12814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658" name="n_1aveValue【公民館】&#10;有形固定資産減価償却率">
          <a:extLst>
            <a:ext uri="{FF2B5EF4-FFF2-40B4-BE49-F238E27FC236}">
              <a16:creationId xmlns:a16="http://schemas.microsoft.com/office/drawing/2014/main" id="{994AAA0D-C85E-4C25-9086-DAD607972F8E}"/>
            </a:ext>
          </a:extLst>
        </xdr:cNvPr>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659" name="n_2aveValue【公民館】&#10;有形固定資産減価償却率">
          <a:extLst>
            <a:ext uri="{FF2B5EF4-FFF2-40B4-BE49-F238E27FC236}">
              <a16:creationId xmlns:a16="http://schemas.microsoft.com/office/drawing/2014/main" id="{CF782EA7-37E6-4225-B196-838F91DA8118}"/>
            </a:ext>
          </a:extLst>
        </xdr:cNvPr>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660" name="n_3aveValue【公民館】&#10;有形固定資産減価償却率">
          <a:extLst>
            <a:ext uri="{FF2B5EF4-FFF2-40B4-BE49-F238E27FC236}">
              <a16:creationId xmlns:a16="http://schemas.microsoft.com/office/drawing/2014/main" id="{94914F28-5A2C-4C7D-97C5-61BD53EE6FB0}"/>
            </a:ext>
          </a:extLst>
        </xdr:cNvPr>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661" name="n_4aveValue【公民館】&#10;有形固定資産減価償却率">
          <a:extLst>
            <a:ext uri="{FF2B5EF4-FFF2-40B4-BE49-F238E27FC236}">
              <a16:creationId xmlns:a16="http://schemas.microsoft.com/office/drawing/2014/main" id="{FF6C7037-C91E-498C-8DDB-FB46F399D205}"/>
            </a:ext>
          </a:extLst>
        </xdr:cNvPr>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662" name="n_1mainValue【公民館】&#10;有形固定資産減価償却率">
          <a:extLst>
            <a:ext uri="{FF2B5EF4-FFF2-40B4-BE49-F238E27FC236}">
              <a16:creationId xmlns:a16="http://schemas.microsoft.com/office/drawing/2014/main" id="{88047B38-0711-43C4-BB68-DC105820F025}"/>
            </a:ext>
          </a:extLst>
        </xdr:cNvPr>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134456</xdr:rowOff>
    </xdr:from>
    <xdr:ext cx="405111" cy="259045"/>
    <xdr:sp macro="" textlink="">
      <xdr:nvSpPr>
        <xdr:cNvPr id="663" name="n_2mainValue【公民館】&#10;有形固定資産減価償却率">
          <a:extLst>
            <a:ext uri="{FF2B5EF4-FFF2-40B4-BE49-F238E27FC236}">
              <a16:creationId xmlns:a16="http://schemas.microsoft.com/office/drawing/2014/main" id="{B4927EDF-01E7-41E6-8FB7-D6C604C6064B}"/>
            </a:ext>
          </a:extLst>
        </xdr:cNvPr>
        <xdr:cNvSpPr txBox="1"/>
      </xdr:nvSpPr>
      <xdr:spPr>
        <a:xfrm>
          <a:off x="14389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664" name="n_3mainValue【公民館】&#10;有形固定資産減価償却率">
          <a:extLst>
            <a:ext uri="{FF2B5EF4-FFF2-40B4-BE49-F238E27FC236}">
              <a16:creationId xmlns:a16="http://schemas.microsoft.com/office/drawing/2014/main" id="{609E7B68-6946-499C-98E7-E632D90E6D87}"/>
            </a:ext>
          </a:extLst>
        </xdr:cNvPr>
        <xdr:cNvSpPr txBox="1"/>
      </xdr:nvSpPr>
      <xdr:spPr>
        <a:xfrm>
          <a:off x="13500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665" name="n_4mainValue【公民館】&#10;有形固定資産減価償却率">
          <a:extLst>
            <a:ext uri="{FF2B5EF4-FFF2-40B4-BE49-F238E27FC236}">
              <a16:creationId xmlns:a16="http://schemas.microsoft.com/office/drawing/2014/main" id="{D199898B-E0B6-49CD-8851-10C6596A8211}"/>
            </a:ext>
          </a:extLst>
        </xdr:cNvPr>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id="{CC70321F-AABB-4703-A920-2C678EF924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id="{CCD34053-EBE4-4ADE-A696-DC9636DFAD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id="{67F0D87A-CD22-4D2F-85E0-F0C512563F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id="{B9A5B031-0F56-4B18-A5B6-9430E8B447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id="{B924A019-F675-4341-8DD0-D6D0B56677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id="{5215C76B-F031-403F-BD3B-5D6FA1F3C5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id="{2FFFA496-EC8F-4E14-8B22-E3D43F6CC1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id="{51B3F3FF-BFE6-40A9-B21D-E1AE8ED749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id="{B6AA9C25-052D-404B-A174-39D23167150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id="{18A000DF-2797-4FAC-AEB2-9E9A977020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6" name="直線コネクタ 675">
          <a:extLst>
            <a:ext uri="{FF2B5EF4-FFF2-40B4-BE49-F238E27FC236}">
              <a16:creationId xmlns:a16="http://schemas.microsoft.com/office/drawing/2014/main" id="{F2968D48-37BF-46A1-B232-A53E2A71FC2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7" name="テキスト ボックス 676">
          <a:extLst>
            <a:ext uri="{FF2B5EF4-FFF2-40B4-BE49-F238E27FC236}">
              <a16:creationId xmlns:a16="http://schemas.microsoft.com/office/drawing/2014/main" id="{8247B7D1-58C4-46C6-ACBD-DD8169C6C24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8" name="直線コネクタ 677">
          <a:extLst>
            <a:ext uri="{FF2B5EF4-FFF2-40B4-BE49-F238E27FC236}">
              <a16:creationId xmlns:a16="http://schemas.microsoft.com/office/drawing/2014/main" id="{920F967A-C78B-42C7-8432-E22560B5531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9" name="テキスト ボックス 678">
          <a:extLst>
            <a:ext uri="{FF2B5EF4-FFF2-40B4-BE49-F238E27FC236}">
              <a16:creationId xmlns:a16="http://schemas.microsoft.com/office/drawing/2014/main" id="{1D5A1EE4-0D27-44C1-A51F-22C28B4294D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0" name="直線コネクタ 679">
          <a:extLst>
            <a:ext uri="{FF2B5EF4-FFF2-40B4-BE49-F238E27FC236}">
              <a16:creationId xmlns:a16="http://schemas.microsoft.com/office/drawing/2014/main" id="{B3A4079E-9F12-401A-BCB8-371A885B994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81" name="テキスト ボックス 680">
          <a:extLst>
            <a:ext uri="{FF2B5EF4-FFF2-40B4-BE49-F238E27FC236}">
              <a16:creationId xmlns:a16="http://schemas.microsoft.com/office/drawing/2014/main" id="{49150AA0-8D0A-4CBF-B75B-2BCDF45A792A}"/>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2" name="直線コネクタ 681">
          <a:extLst>
            <a:ext uri="{FF2B5EF4-FFF2-40B4-BE49-F238E27FC236}">
              <a16:creationId xmlns:a16="http://schemas.microsoft.com/office/drawing/2014/main" id="{DBC375D8-6769-4F52-AEAF-39D144469B5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83" name="テキスト ボックス 682">
          <a:extLst>
            <a:ext uri="{FF2B5EF4-FFF2-40B4-BE49-F238E27FC236}">
              <a16:creationId xmlns:a16="http://schemas.microsoft.com/office/drawing/2014/main" id="{B37CBC91-9C03-4543-85BD-B91D3C8C8E57}"/>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4" name="直線コネクタ 683">
          <a:extLst>
            <a:ext uri="{FF2B5EF4-FFF2-40B4-BE49-F238E27FC236}">
              <a16:creationId xmlns:a16="http://schemas.microsoft.com/office/drawing/2014/main" id="{EB67FBDB-39BD-4A56-B9A7-C30890DC610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5" name="テキスト ボックス 684">
          <a:extLst>
            <a:ext uri="{FF2B5EF4-FFF2-40B4-BE49-F238E27FC236}">
              <a16:creationId xmlns:a16="http://schemas.microsoft.com/office/drawing/2014/main" id="{6E31BE16-4505-4313-8A6E-788225C354F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id="{F05EE0F3-3310-44AA-996D-5A550760D6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7" name="テキスト ボックス 686">
          <a:extLst>
            <a:ext uri="{FF2B5EF4-FFF2-40B4-BE49-F238E27FC236}">
              <a16:creationId xmlns:a16="http://schemas.microsoft.com/office/drawing/2014/main" id="{0B579446-1CE0-45D0-9BF8-6F94B311BF1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a:extLst>
            <a:ext uri="{FF2B5EF4-FFF2-40B4-BE49-F238E27FC236}">
              <a16:creationId xmlns:a16="http://schemas.microsoft.com/office/drawing/2014/main" id="{D64ABCBB-95B2-450B-9B0D-33D5D5B0788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689" name="直線コネクタ 688">
          <a:extLst>
            <a:ext uri="{FF2B5EF4-FFF2-40B4-BE49-F238E27FC236}">
              <a16:creationId xmlns:a16="http://schemas.microsoft.com/office/drawing/2014/main" id="{CBE46464-6153-400A-B62B-BC03DB52D69F}"/>
            </a:ext>
          </a:extLst>
        </xdr:cNvPr>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690" name="【公民館】&#10;一人当たり面積最小値テキスト">
          <a:extLst>
            <a:ext uri="{FF2B5EF4-FFF2-40B4-BE49-F238E27FC236}">
              <a16:creationId xmlns:a16="http://schemas.microsoft.com/office/drawing/2014/main" id="{B5185D3B-4D42-4720-953E-76093508AAF2}"/>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691" name="直線コネクタ 690">
          <a:extLst>
            <a:ext uri="{FF2B5EF4-FFF2-40B4-BE49-F238E27FC236}">
              <a16:creationId xmlns:a16="http://schemas.microsoft.com/office/drawing/2014/main" id="{9C522669-2F8E-47BD-9E73-B5452EB72A99}"/>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692" name="【公民館】&#10;一人当たり面積最大値テキスト">
          <a:extLst>
            <a:ext uri="{FF2B5EF4-FFF2-40B4-BE49-F238E27FC236}">
              <a16:creationId xmlns:a16="http://schemas.microsoft.com/office/drawing/2014/main" id="{FC3B923A-A7AC-4B96-9B00-7D118609D4AE}"/>
            </a:ext>
          </a:extLst>
        </xdr:cNvPr>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693" name="直線コネクタ 692">
          <a:extLst>
            <a:ext uri="{FF2B5EF4-FFF2-40B4-BE49-F238E27FC236}">
              <a16:creationId xmlns:a16="http://schemas.microsoft.com/office/drawing/2014/main" id="{E7725222-2360-4A2F-B4DB-249AA6A54AAB}"/>
            </a:ext>
          </a:extLst>
        </xdr:cNvPr>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7027</xdr:rowOff>
    </xdr:from>
    <xdr:ext cx="469744" cy="259045"/>
    <xdr:sp macro="" textlink="">
      <xdr:nvSpPr>
        <xdr:cNvPr id="694" name="【公民館】&#10;一人当たり面積平均値テキスト">
          <a:extLst>
            <a:ext uri="{FF2B5EF4-FFF2-40B4-BE49-F238E27FC236}">
              <a16:creationId xmlns:a16="http://schemas.microsoft.com/office/drawing/2014/main" id="{E9DE6EA8-125D-45F2-B8E5-4B520532ACAA}"/>
            </a:ext>
          </a:extLst>
        </xdr:cNvPr>
        <xdr:cNvSpPr txBox="1"/>
      </xdr:nvSpPr>
      <xdr:spPr>
        <a:xfrm>
          <a:off x="22199600" y="1852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695" name="フローチャート: 判断 694">
          <a:extLst>
            <a:ext uri="{FF2B5EF4-FFF2-40B4-BE49-F238E27FC236}">
              <a16:creationId xmlns:a16="http://schemas.microsoft.com/office/drawing/2014/main" id="{ABD285C9-1C21-42A1-9FEB-F50A6BE3A288}"/>
            </a:ext>
          </a:extLst>
        </xdr:cNvPr>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696" name="フローチャート: 判断 695">
          <a:extLst>
            <a:ext uri="{FF2B5EF4-FFF2-40B4-BE49-F238E27FC236}">
              <a16:creationId xmlns:a16="http://schemas.microsoft.com/office/drawing/2014/main" id="{E0FA9130-FB28-415E-9185-EE8AAECEA232}"/>
            </a:ext>
          </a:extLst>
        </xdr:cNvPr>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697" name="フローチャート: 判断 696">
          <a:extLst>
            <a:ext uri="{FF2B5EF4-FFF2-40B4-BE49-F238E27FC236}">
              <a16:creationId xmlns:a16="http://schemas.microsoft.com/office/drawing/2014/main" id="{35D57F33-2144-49D7-8175-540705BEDE8E}"/>
            </a:ext>
          </a:extLst>
        </xdr:cNvPr>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698" name="フローチャート: 判断 697">
          <a:extLst>
            <a:ext uri="{FF2B5EF4-FFF2-40B4-BE49-F238E27FC236}">
              <a16:creationId xmlns:a16="http://schemas.microsoft.com/office/drawing/2014/main" id="{BBFA6D05-2A56-4D06-B126-8F1FA6B4A5D3}"/>
            </a:ext>
          </a:extLst>
        </xdr:cNvPr>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699" name="フローチャート: 判断 698">
          <a:extLst>
            <a:ext uri="{FF2B5EF4-FFF2-40B4-BE49-F238E27FC236}">
              <a16:creationId xmlns:a16="http://schemas.microsoft.com/office/drawing/2014/main" id="{55A7AF5D-4EFB-4F00-A288-232B93975CD4}"/>
            </a:ext>
          </a:extLst>
        </xdr:cNvPr>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EFE1C8FE-21B9-495D-96D4-6EEE2D940FF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AFA80DD0-A2DE-49AF-AB29-1F7E6B26A7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B1F1BBA1-DCF0-4D70-BBD2-CC76A10FE3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C747493A-DF2C-4078-8BC6-3888D3F27F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86913B63-B071-4B5E-B8A5-EFCE60B9BC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49174</xdr:rowOff>
    </xdr:from>
    <xdr:to>
      <xdr:col>112</xdr:col>
      <xdr:colOff>38100</xdr:colOff>
      <xdr:row>108</xdr:row>
      <xdr:rowOff>150774</xdr:rowOff>
    </xdr:to>
    <xdr:sp macro="" textlink="">
      <xdr:nvSpPr>
        <xdr:cNvPr id="705" name="楕円 704">
          <a:extLst>
            <a:ext uri="{FF2B5EF4-FFF2-40B4-BE49-F238E27FC236}">
              <a16:creationId xmlns:a16="http://schemas.microsoft.com/office/drawing/2014/main" id="{9CE2960B-10B4-47DC-8274-1D84402F4F5B}"/>
            </a:ext>
          </a:extLst>
        </xdr:cNvPr>
        <xdr:cNvSpPr/>
      </xdr:nvSpPr>
      <xdr:spPr>
        <a:xfrm>
          <a:off x="21272500" y="185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50088</xdr:rowOff>
    </xdr:from>
    <xdr:to>
      <xdr:col>107</xdr:col>
      <xdr:colOff>101600</xdr:colOff>
      <xdr:row>108</xdr:row>
      <xdr:rowOff>151688</xdr:rowOff>
    </xdr:to>
    <xdr:sp macro="" textlink="">
      <xdr:nvSpPr>
        <xdr:cNvPr id="706" name="楕円 705">
          <a:extLst>
            <a:ext uri="{FF2B5EF4-FFF2-40B4-BE49-F238E27FC236}">
              <a16:creationId xmlns:a16="http://schemas.microsoft.com/office/drawing/2014/main" id="{B07A28EA-5B20-4B0D-88C5-16EDD8125E90}"/>
            </a:ext>
          </a:extLst>
        </xdr:cNvPr>
        <xdr:cNvSpPr/>
      </xdr:nvSpPr>
      <xdr:spPr>
        <a:xfrm>
          <a:off x="20383500" y="185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99974</xdr:rowOff>
    </xdr:from>
    <xdr:to>
      <xdr:col>111</xdr:col>
      <xdr:colOff>177800</xdr:colOff>
      <xdr:row>108</xdr:row>
      <xdr:rowOff>100888</xdr:rowOff>
    </xdr:to>
    <xdr:cxnSp macro="">
      <xdr:nvCxnSpPr>
        <xdr:cNvPr id="707" name="直線コネクタ 706">
          <a:extLst>
            <a:ext uri="{FF2B5EF4-FFF2-40B4-BE49-F238E27FC236}">
              <a16:creationId xmlns:a16="http://schemas.microsoft.com/office/drawing/2014/main" id="{ECD75430-25C9-467C-A14B-7308CF98E599}"/>
            </a:ext>
          </a:extLst>
        </xdr:cNvPr>
        <xdr:cNvCxnSpPr/>
      </xdr:nvCxnSpPr>
      <xdr:spPr>
        <a:xfrm flipV="1">
          <a:off x="20434300" y="1861657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51155</xdr:rowOff>
    </xdr:from>
    <xdr:to>
      <xdr:col>102</xdr:col>
      <xdr:colOff>165100</xdr:colOff>
      <xdr:row>108</xdr:row>
      <xdr:rowOff>152755</xdr:rowOff>
    </xdr:to>
    <xdr:sp macro="" textlink="">
      <xdr:nvSpPr>
        <xdr:cNvPr id="708" name="楕円 707">
          <a:extLst>
            <a:ext uri="{FF2B5EF4-FFF2-40B4-BE49-F238E27FC236}">
              <a16:creationId xmlns:a16="http://schemas.microsoft.com/office/drawing/2014/main" id="{772458F6-5754-4C2E-83C7-70FBFF2062F2}"/>
            </a:ext>
          </a:extLst>
        </xdr:cNvPr>
        <xdr:cNvSpPr/>
      </xdr:nvSpPr>
      <xdr:spPr>
        <a:xfrm>
          <a:off x="19494500" y="185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100888</xdr:rowOff>
    </xdr:from>
    <xdr:to>
      <xdr:col>107</xdr:col>
      <xdr:colOff>50800</xdr:colOff>
      <xdr:row>108</xdr:row>
      <xdr:rowOff>101955</xdr:rowOff>
    </xdr:to>
    <xdr:cxnSp macro="">
      <xdr:nvCxnSpPr>
        <xdr:cNvPr id="709" name="直線コネクタ 708">
          <a:extLst>
            <a:ext uri="{FF2B5EF4-FFF2-40B4-BE49-F238E27FC236}">
              <a16:creationId xmlns:a16="http://schemas.microsoft.com/office/drawing/2014/main" id="{419AACF7-D95F-4D48-AC06-B6FC0128D7B3}"/>
            </a:ext>
          </a:extLst>
        </xdr:cNvPr>
        <xdr:cNvCxnSpPr/>
      </xdr:nvCxnSpPr>
      <xdr:spPr>
        <a:xfrm flipV="1">
          <a:off x="19545300" y="1861748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51766</xdr:rowOff>
    </xdr:from>
    <xdr:to>
      <xdr:col>98</xdr:col>
      <xdr:colOff>38100</xdr:colOff>
      <xdr:row>108</xdr:row>
      <xdr:rowOff>153366</xdr:rowOff>
    </xdr:to>
    <xdr:sp macro="" textlink="">
      <xdr:nvSpPr>
        <xdr:cNvPr id="710" name="楕円 709">
          <a:extLst>
            <a:ext uri="{FF2B5EF4-FFF2-40B4-BE49-F238E27FC236}">
              <a16:creationId xmlns:a16="http://schemas.microsoft.com/office/drawing/2014/main" id="{0918145E-8571-4393-AE76-6AF5CAFD6736}"/>
            </a:ext>
          </a:extLst>
        </xdr:cNvPr>
        <xdr:cNvSpPr/>
      </xdr:nvSpPr>
      <xdr:spPr>
        <a:xfrm>
          <a:off x="18605500" y="1856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101955</xdr:rowOff>
    </xdr:from>
    <xdr:to>
      <xdr:col>102</xdr:col>
      <xdr:colOff>114300</xdr:colOff>
      <xdr:row>108</xdr:row>
      <xdr:rowOff>102566</xdr:rowOff>
    </xdr:to>
    <xdr:cxnSp macro="">
      <xdr:nvCxnSpPr>
        <xdr:cNvPr id="711" name="直線コネクタ 710">
          <a:extLst>
            <a:ext uri="{FF2B5EF4-FFF2-40B4-BE49-F238E27FC236}">
              <a16:creationId xmlns:a16="http://schemas.microsoft.com/office/drawing/2014/main" id="{3476F486-3BEA-4DA6-9C65-A1026765BFBB}"/>
            </a:ext>
          </a:extLst>
        </xdr:cNvPr>
        <xdr:cNvCxnSpPr/>
      </xdr:nvCxnSpPr>
      <xdr:spPr>
        <a:xfrm flipV="1">
          <a:off x="18656300" y="18618555"/>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145508</xdr:rowOff>
    </xdr:from>
    <xdr:ext cx="469744" cy="259045"/>
    <xdr:sp macro="" textlink="">
      <xdr:nvSpPr>
        <xdr:cNvPr id="712" name="n_1aveValue【公民館】&#10;一人当たり面積">
          <a:extLst>
            <a:ext uri="{FF2B5EF4-FFF2-40B4-BE49-F238E27FC236}">
              <a16:creationId xmlns:a16="http://schemas.microsoft.com/office/drawing/2014/main" id="{07CE3714-540A-4478-9949-9DECBE0B3525}"/>
            </a:ext>
          </a:extLst>
        </xdr:cNvPr>
        <xdr:cNvSpPr txBox="1"/>
      </xdr:nvSpPr>
      <xdr:spPr>
        <a:xfrm>
          <a:off x="210757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713" name="n_2aveValue【公民館】&#10;一人当たり面積">
          <a:extLst>
            <a:ext uri="{FF2B5EF4-FFF2-40B4-BE49-F238E27FC236}">
              <a16:creationId xmlns:a16="http://schemas.microsoft.com/office/drawing/2014/main" id="{E30A7C2B-3121-41DD-94B4-A064E2FE1207}"/>
            </a:ext>
          </a:extLst>
        </xdr:cNvPr>
        <xdr:cNvSpPr txBox="1"/>
      </xdr:nvSpPr>
      <xdr:spPr>
        <a:xfrm>
          <a:off x="201994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714" name="n_3aveValue【公民館】&#10;一人当たり面積">
          <a:extLst>
            <a:ext uri="{FF2B5EF4-FFF2-40B4-BE49-F238E27FC236}">
              <a16:creationId xmlns:a16="http://schemas.microsoft.com/office/drawing/2014/main" id="{2CE2E3BD-ECB3-4B02-97FC-612E00EB3526}"/>
            </a:ext>
          </a:extLst>
        </xdr:cNvPr>
        <xdr:cNvSpPr txBox="1"/>
      </xdr:nvSpPr>
      <xdr:spPr>
        <a:xfrm>
          <a:off x="19310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715" name="n_4aveValue【公民館】&#10;一人当たり面積">
          <a:extLst>
            <a:ext uri="{FF2B5EF4-FFF2-40B4-BE49-F238E27FC236}">
              <a16:creationId xmlns:a16="http://schemas.microsoft.com/office/drawing/2014/main" id="{62B668C6-158A-4553-8D06-7F769CA8196D}"/>
            </a:ext>
          </a:extLst>
        </xdr:cNvPr>
        <xdr:cNvSpPr txBox="1"/>
      </xdr:nvSpPr>
      <xdr:spPr>
        <a:xfrm>
          <a:off x="18421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141901</xdr:rowOff>
    </xdr:from>
    <xdr:ext cx="469744" cy="259045"/>
    <xdr:sp macro="" textlink="">
      <xdr:nvSpPr>
        <xdr:cNvPr id="716" name="n_1mainValue【公民館】&#10;一人当たり面積">
          <a:extLst>
            <a:ext uri="{FF2B5EF4-FFF2-40B4-BE49-F238E27FC236}">
              <a16:creationId xmlns:a16="http://schemas.microsoft.com/office/drawing/2014/main" id="{FC81EC42-8586-4B99-9544-578F95D634B6}"/>
            </a:ext>
          </a:extLst>
        </xdr:cNvPr>
        <xdr:cNvSpPr txBox="1"/>
      </xdr:nvSpPr>
      <xdr:spPr>
        <a:xfrm>
          <a:off x="21075727" y="1865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142815</xdr:rowOff>
    </xdr:from>
    <xdr:ext cx="469744" cy="259045"/>
    <xdr:sp macro="" textlink="">
      <xdr:nvSpPr>
        <xdr:cNvPr id="717" name="n_2mainValue【公民館】&#10;一人当たり面積">
          <a:extLst>
            <a:ext uri="{FF2B5EF4-FFF2-40B4-BE49-F238E27FC236}">
              <a16:creationId xmlns:a16="http://schemas.microsoft.com/office/drawing/2014/main" id="{39102F3A-9364-46F6-A7E6-43559B224024}"/>
            </a:ext>
          </a:extLst>
        </xdr:cNvPr>
        <xdr:cNvSpPr txBox="1"/>
      </xdr:nvSpPr>
      <xdr:spPr>
        <a:xfrm>
          <a:off x="20199427" y="1865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143882</xdr:rowOff>
    </xdr:from>
    <xdr:ext cx="469744" cy="259045"/>
    <xdr:sp macro="" textlink="">
      <xdr:nvSpPr>
        <xdr:cNvPr id="718" name="n_3mainValue【公民館】&#10;一人当たり面積">
          <a:extLst>
            <a:ext uri="{FF2B5EF4-FFF2-40B4-BE49-F238E27FC236}">
              <a16:creationId xmlns:a16="http://schemas.microsoft.com/office/drawing/2014/main" id="{F2834083-E048-43D4-BE10-1B40DA69772A}"/>
            </a:ext>
          </a:extLst>
        </xdr:cNvPr>
        <xdr:cNvSpPr txBox="1"/>
      </xdr:nvSpPr>
      <xdr:spPr>
        <a:xfrm>
          <a:off x="19310427" y="186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144493</xdr:rowOff>
    </xdr:from>
    <xdr:ext cx="469744" cy="259045"/>
    <xdr:sp macro="" textlink="">
      <xdr:nvSpPr>
        <xdr:cNvPr id="719" name="n_4mainValue【公民館】&#10;一人当たり面積">
          <a:extLst>
            <a:ext uri="{FF2B5EF4-FFF2-40B4-BE49-F238E27FC236}">
              <a16:creationId xmlns:a16="http://schemas.microsoft.com/office/drawing/2014/main" id="{2304BFB9-96BF-441B-88FF-30BFC9652412}"/>
            </a:ext>
          </a:extLst>
        </xdr:cNvPr>
        <xdr:cNvSpPr txBox="1"/>
      </xdr:nvSpPr>
      <xdr:spPr>
        <a:xfrm>
          <a:off x="18421427" y="1866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2B3CF561-1DAB-472C-8BAB-7D40E53C6B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0CA8121C-5670-4798-AE30-AB8FFBEDAB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8705D3BF-F657-4409-A5D9-1519CE886F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財務書類の作成が完了していない状況にあるため令和３年度の数値が出ていないが、公営住宅を除き全体的に減価償却率は増加するを見込みである。</a:t>
          </a:r>
          <a:endParaRPr lang="ja-JP" altLang="ja-JP" sz="1400">
            <a:effectLst/>
          </a:endParaRPr>
        </a:p>
        <a:p>
          <a:r>
            <a:rPr kumimoji="1" lang="ja-JP" altLang="ja-JP" sz="1100">
              <a:solidFill>
                <a:schemeClr val="dk1"/>
              </a:solidFill>
              <a:effectLst/>
              <a:latin typeface="+mn-lt"/>
              <a:ea typeface="+mn-ea"/>
              <a:cs typeface="+mn-cs"/>
            </a:rPr>
            <a:t>道路橋りょう施設は、整備してから比較的年数が経っているが、補修等の維持管理や新規事業の必要性を優先順位を見極めながら実施する。</a:t>
          </a:r>
          <a:endParaRPr lang="ja-JP" altLang="ja-JP" sz="1400">
            <a:effectLst/>
          </a:endParaRPr>
        </a:p>
        <a:p>
          <a:r>
            <a:rPr kumimoji="1" lang="ja-JP" altLang="ja-JP" sz="1100">
              <a:solidFill>
                <a:schemeClr val="dk1"/>
              </a:solidFill>
              <a:effectLst/>
              <a:latin typeface="+mn-lt"/>
              <a:ea typeface="+mn-ea"/>
              <a:cs typeface="+mn-cs"/>
            </a:rPr>
            <a:t>また認定こども園や教育施設については、比較的新しい施設（こども園、中学校）であることや、小学校についても大規模改修を実施し、長寿命化を図っているところである。</a:t>
          </a:r>
          <a:endParaRPr lang="ja-JP" altLang="ja-JP" sz="1400">
            <a:effectLst/>
          </a:endParaRPr>
        </a:p>
        <a:p>
          <a:r>
            <a:rPr kumimoji="1" lang="ja-JP" altLang="ja-JP" sz="1100">
              <a:solidFill>
                <a:schemeClr val="dk1"/>
              </a:solidFill>
              <a:effectLst/>
              <a:latin typeface="+mn-lt"/>
              <a:ea typeface="+mn-ea"/>
              <a:cs typeface="+mn-cs"/>
            </a:rPr>
            <a:t>公営住宅については、長寿命化計画に沿って建て替えを進めているところであり、現在は令和３～７年度で３棟の建て替えを実施しているところである。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73FACD-F624-44C7-B44A-594F663D058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6BEA00-4BD6-4FF7-BE5D-4C06A9F387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887C86-C5B1-4EDC-B840-1110E013CC6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DCC102-1A27-4A30-99F0-34BBA717FC9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F3BA79-AE16-491F-BE98-90ACC24AA2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679356-279B-414D-99A4-C4EE789EFC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73E178-50FC-4C53-89C4-F784820241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3D8949-54D1-49A4-80FD-6A475B7BB2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EE795C-CBD6-4B74-B6E6-8713C6DD3BA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24CC4E-6A28-469A-A6DD-D8241F0450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
2,797
231.49
4,352,618
3,995,150
192,468
2,828,938
4,110,611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A6AF3F-E3A1-4476-AF6A-109C68EF3A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A62BD0-20EE-4B1A-84EA-854276237A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7CFAE04-954C-4ECD-9316-6110920C01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E1A70C-EF14-457B-8A83-33AF1AE8A9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C09FD3-5E78-4845-B51C-C6C865447C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509AAB7-FF20-4FA4-B808-C297F1980A9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CF6978-1629-4DF1-9891-E0011A989E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FF9840-72A8-4711-AAEB-AD8232C067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6ACB363-8C7A-4BB4-8A85-0E389717DED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1C5F64-07CA-4183-BD13-885F29393D4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C88A0A-C9CA-47F5-B328-2FA1CB3AA8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0C00E5-DB1D-4E67-8470-845036A3928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B0DD00-27A3-4AEC-9398-5C376C7604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1B048EF-21E8-41FC-ABAE-B387167B18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3269A8-3393-4EDB-8924-B374CAA4C6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DFBC2E-A135-4C51-B8B7-BE3B0C29B96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E60809-F337-45FF-845B-B25E3FE2DEA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78A5A84-411C-4C2D-9F62-2CB302CB69A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04A41E-8BAF-492B-B1A1-3A74E3BC60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B850065-7E51-4CDC-9DB0-65B9738D2C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94B551-F1A9-4FB5-8471-75BA3F3D1AE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039397-A08F-41FE-BCCC-4CC9DA0C48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A71848-7AE1-4894-9E6E-4D63528A9D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BFE54B-E208-48B9-A9FE-023B775BF2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89E970-E00E-4E6C-9D98-71EC884C13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29940F-21DE-471B-9F40-26AC7923CF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6A6336-F71C-4179-B6CF-D81F6D4044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74A8B4C-40D8-4B11-B0B4-33E87DE4DA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B102F5-989B-47C5-8072-B00AE8C9CDA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357D699-920E-4CB0-AC89-8DBE66F10C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CFBA981-C558-42B6-B496-443AA41A6EC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A86006E-85C1-4E8B-BA70-7F87BF7719F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1BD2AF1-BA1E-461A-835D-6F1F467950E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5C43479-7194-4399-B679-274E93B620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9E054AC-79F4-46D7-8787-14094645DC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4FA3F4E-0807-4F4F-AEAE-7531541465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798AAAD-25DB-40CA-A555-1F7211AC949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E2F4FFF-C43E-40A8-BCBA-5C3DE9FE306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7437387-75E6-4655-A866-2A8A7430BE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DC28C41-25D5-412F-818A-BD272BAD2F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76A59D7-370B-4CAF-8280-A67BC6C2DB7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8B67691-ACF2-4B59-A387-58493A9074C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1ACF8B0-D47D-4591-BB12-AC897EEA59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112B6FA-A70D-4B5F-A311-F68793FCAE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DE2DD29-33A6-468E-812C-D428A1EF350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8FDB8FD-5D2A-478D-A511-425C33C6236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B4FDFA7-3455-4908-9FA2-0AB83336733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226F297-2E31-4ED2-9779-268C50D1A6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387C2BD-BC87-4591-B075-F942D2DC814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7914C67-0F74-441E-A3B8-935F5FE6533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6BCA64AE-7232-46E5-8C80-CD139FD6513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12AA710-0C73-40E5-8299-C980880CD71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0B14E43-82D4-4B38-8473-BFF2D7DD4CC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BD8822F-0DA4-416E-983D-CC0950D9CE4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85794D5-421A-47A2-A754-979E57E95FF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BBFDC02-87C9-424C-91C4-6619384D868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489CA13-79E2-4A0E-BCB2-6FCA649F849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4265468-2E4A-490B-B34A-D994678059C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47E8F38-EE86-41E8-833B-8B5107309B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AAE63EA-68ED-46D2-97F3-C9D3F83A5A6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E3AF9BA-8E8E-43BC-8E7E-08821976EB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C81C6083-A134-4023-BBBA-16BEA0796457}"/>
            </a:ext>
          </a:extLst>
        </xdr:cNvPr>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72342641-CFB3-44C5-ADD9-D91F34A576A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B6616D7-690A-425C-BB7D-FD41BE85155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FE331D77-4225-4786-BD22-51D31409C460}"/>
            </a:ext>
          </a:extLst>
        </xdr:cNvPr>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a:extLst>
            <a:ext uri="{FF2B5EF4-FFF2-40B4-BE49-F238E27FC236}">
              <a16:creationId xmlns:a16="http://schemas.microsoft.com/office/drawing/2014/main" id="{33B19525-B882-42D6-9B2C-9B94AD3F8A6B}"/>
            </a:ext>
          </a:extLst>
        </xdr:cNvPr>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B2348E8-AACE-41F3-9151-8D83D3CB5A3C}"/>
            </a:ext>
          </a:extLst>
        </xdr:cNvPr>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a:extLst>
            <a:ext uri="{FF2B5EF4-FFF2-40B4-BE49-F238E27FC236}">
              <a16:creationId xmlns:a16="http://schemas.microsoft.com/office/drawing/2014/main" id="{751BBE8E-EF60-4539-BCF4-4238BCD2E097}"/>
            </a:ext>
          </a:extLst>
        </xdr:cNvPr>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80" name="フローチャート: 判断 79">
          <a:extLst>
            <a:ext uri="{FF2B5EF4-FFF2-40B4-BE49-F238E27FC236}">
              <a16:creationId xmlns:a16="http://schemas.microsoft.com/office/drawing/2014/main" id="{3FF461CB-1B1D-4CF3-B02A-46DBFEED21C2}"/>
            </a:ext>
          </a:extLst>
        </xdr:cNvPr>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a:extLst>
            <a:ext uri="{FF2B5EF4-FFF2-40B4-BE49-F238E27FC236}">
              <a16:creationId xmlns:a16="http://schemas.microsoft.com/office/drawing/2014/main" id="{4B28C8C6-9CA2-4234-80BC-798DB3FF39E5}"/>
            </a:ext>
          </a:extLst>
        </xdr:cNvPr>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a:extLst>
            <a:ext uri="{FF2B5EF4-FFF2-40B4-BE49-F238E27FC236}">
              <a16:creationId xmlns:a16="http://schemas.microsoft.com/office/drawing/2014/main" id="{179D584D-FF1C-463F-A44D-6F6611E85CE3}"/>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83" name="フローチャート: 判断 82">
          <a:extLst>
            <a:ext uri="{FF2B5EF4-FFF2-40B4-BE49-F238E27FC236}">
              <a16:creationId xmlns:a16="http://schemas.microsoft.com/office/drawing/2014/main" id="{1543EA9B-7EF1-4507-9E78-6583792C6279}"/>
            </a:ext>
          </a:extLst>
        </xdr:cNvPr>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56930C1-70E6-4694-B82C-416995F058C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E18666B-03CC-45B7-8DCB-344DDFBA2AC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20EB445-B0BE-4991-AB3E-B2BF2FE49D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19EB09B-536B-4CE6-B6CD-6671AA4D19F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772601A-9B2F-416F-AF4F-4792A5F9955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107315</xdr:rowOff>
    </xdr:from>
    <xdr:to>
      <xdr:col>20</xdr:col>
      <xdr:colOff>38100</xdr:colOff>
      <xdr:row>60</xdr:row>
      <xdr:rowOff>37465</xdr:rowOff>
    </xdr:to>
    <xdr:sp macro="" textlink="">
      <xdr:nvSpPr>
        <xdr:cNvPr id="89" name="楕円 88">
          <a:extLst>
            <a:ext uri="{FF2B5EF4-FFF2-40B4-BE49-F238E27FC236}">
              <a16:creationId xmlns:a16="http://schemas.microsoft.com/office/drawing/2014/main" id="{E8DF733B-9A27-435B-A083-BD0380ECB3A9}"/>
            </a:ext>
          </a:extLst>
        </xdr:cNvPr>
        <xdr:cNvSpPr/>
      </xdr:nvSpPr>
      <xdr:spPr>
        <a:xfrm>
          <a:off x="3746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90" name="楕円 89">
          <a:extLst>
            <a:ext uri="{FF2B5EF4-FFF2-40B4-BE49-F238E27FC236}">
              <a16:creationId xmlns:a16="http://schemas.microsoft.com/office/drawing/2014/main" id="{B1D92152-6070-4A47-ACF1-0381B5F7F3D6}"/>
            </a:ext>
          </a:extLst>
        </xdr:cNvPr>
        <xdr:cNvSpPr/>
      </xdr:nvSpPr>
      <xdr:spPr>
        <a:xfrm>
          <a:off x="2857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110490</xdr:rowOff>
    </xdr:from>
    <xdr:to>
      <xdr:col>19</xdr:col>
      <xdr:colOff>177800</xdr:colOff>
      <xdr:row>59</xdr:row>
      <xdr:rowOff>158115</xdr:rowOff>
    </xdr:to>
    <xdr:cxnSp macro="">
      <xdr:nvCxnSpPr>
        <xdr:cNvPr id="91" name="直線コネクタ 90">
          <a:extLst>
            <a:ext uri="{FF2B5EF4-FFF2-40B4-BE49-F238E27FC236}">
              <a16:creationId xmlns:a16="http://schemas.microsoft.com/office/drawing/2014/main" id="{74EEF565-DA26-45BF-8E88-F4B274257C0E}"/>
            </a:ext>
          </a:extLst>
        </xdr:cNvPr>
        <xdr:cNvCxnSpPr/>
      </xdr:nvCxnSpPr>
      <xdr:spPr>
        <a:xfrm>
          <a:off x="2908300" y="102260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xdr:rowOff>
    </xdr:from>
    <xdr:to>
      <xdr:col>10</xdr:col>
      <xdr:colOff>165100</xdr:colOff>
      <xdr:row>59</xdr:row>
      <xdr:rowOff>111760</xdr:rowOff>
    </xdr:to>
    <xdr:sp macro="" textlink="">
      <xdr:nvSpPr>
        <xdr:cNvPr id="92" name="楕円 91">
          <a:extLst>
            <a:ext uri="{FF2B5EF4-FFF2-40B4-BE49-F238E27FC236}">
              <a16:creationId xmlns:a16="http://schemas.microsoft.com/office/drawing/2014/main" id="{4FECC441-D062-4074-927F-FAA76E78370B}"/>
            </a:ext>
          </a:extLst>
        </xdr:cNvPr>
        <xdr:cNvSpPr/>
      </xdr:nvSpPr>
      <xdr:spPr>
        <a:xfrm>
          <a:off x="1968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60960</xdr:rowOff>
    </xdr:from>
    <xdr:to>
      <xdr:col>15</xdr:col>
      <xdr:colOff>50800</xdr:colOff>
      <xdr:row>59</xdr:row>
      <xdr:rowOff>110490</xdr:rowOff>
    </xdr:to>
    <xdr:cxnSp macro="">
      <xdr:nvCxnSpPr>
        <xdr:cNvPr id="93" name="直線コネクタ 92">
          <a:extLst>
            <a:ext uri="{FF2B5EF4-FFF2-40B4-BE49-F238E27FC236}">
              <a16:creationId xmlns:a16="http://schemas.microsoft.com/office/drawing/2014/main" id="{FB0B79DF-91F9-4FE5-8ECD-8314681701A1}"/>
            </a:ext>
          </a:extLst>
        </xdr:cNvPr>
        <xdr:cNvCxnSpPr/>
      </xdr:nvCxnSpPr>
      <xdr:spPr>
        <a:xfrm>
          <a:off x="2019300" y="101765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133985</xdr:rowOff>
    </xdr:from>
    <xdr:to>
      <xdr:col>6</xdr:col>
      <xdr:colOff>38100</xdr:colOff>
      <xdr:row>59</xdr:row>
      <xdr:rowOff>64135</xdr:rowOff>
    </xdr:to>
    <xdr:sp macro="" textlink="">
      <xdr:nvSpPr>
        <xdr:cNvPr id="94" name="楕円 93">
          <a:extLst>
            <a:ext uri="{FF2B5EF4-FFF2-40B4-BE49-F238E27FC236}">
              <a16:creationId xmlns:a16="http://schemas.microsoft.com/office/drawing/2014/main" id="{B03B1A9A-0294-4721-93B0-9FB6A7B42DAE}"/>
            </a:ext>
          </a:extLst>
        </xdr:cNvPr>
        <xdr:cNvSpPr/>
      </xdr:nvSpPr>
      <xdr:spPr>
        <a:xfrm>
          <a:off x="1079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xdr:rowOff>
    </xdr:from>
    <xdr:to>
      <xdr:col>10</xdr:col>
      <xdr:colOff>114300</xdr:colOff>
      <xdr:row>59</xdr:row>
      <xdr:rowOff>60960</xdr:rowOff>
    </xdr:to>
    <xdr:cxnSp macro="">
      <xdr:nvCxnSpPr>
        <xdr:cNvPr id="95" name="直線コネクタ 94">
          <a:extLst>
            <a:ext uri="{FF2B5EF4-FFF2-40B4-BE49-F238E27FC236}">
              <a16:creationId xmlns:a16="http://schemas.microsoft.com/office/drawing/2014/main" id="{7E5D4C83-305F-4BDB-9E0D-B8F776FE449E}"/>
            </a:ext>
          </a:extLst>
        </xdr:cNvPr>
        <xdr:cNvCxnSpPr/>
      </xdr:nvCxnSpPr>
      <xdr:spPr>
        <a:xfrm>
          <a:off x="1130300" y="101288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57167</xdr:rowOff>
    </xdr:from>
    <xdr:ext cx="405111" cy="259045"/>
    <xdr:sp macro="" textlink="">
      <xdr:nvSpPr>
        <xdr:cNvPr id="96" name="n_1aveValue【体育館・プール】&#10;有形固定資産減価償却率">
          <a:extLst>
            <a:ext uri="{FF2B5EF4-FFF2-40B4-BE49-F238E27FC236}">
              <a16:creationId xmlns:a16="http://schemas.microsoft.com/office/drawing/2014/main" id="{647D1063-2E25-4025-9E5A-E844D934D40E}"/>
            </a:ext>
          </a:extLst>
        </xdr:cNvPr>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97" name="n_2aveValue【体育館・プール】&#10;有形固定資産減価償却率">
          <a:extLst>
            <a:ext uri="{FF2B5EF4-FFF2-40B4-BE49-F238E27FC236}">
              <a16:creationId xmlns:a16="http://schemas.microsoft.com/office/drawing/2014/main" id="{7CB62E27-4734-4F85-9C7F-2C606A458F6C}"/>
            </a:ext>
          </a:extLst>
        </xdr:cNvPr>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98" name="n_3aveValue【体育館・プール】&#10;有形固定資産減価償却率">
          <a:extLst>
            <a:ext uri="{FF2B5EF4-FFF2-40B4-BE49-F238E27FC236}">
              <a16:creationId xmlns:a16="http://schemas.microsoft.com/office/drawing/2014/main" id="{66AEECB4-CC78-4424-A879-D8424E0D2362}"/>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99" name="n_4aveValue【体育館・プール】&#10;有形固定資産減価償却率">
          <a:extLst>
            <a:ext uri="{FF2B5EF4-FFF2-40B4-BE49-F238E27FC236}">
              <a16:creationId xmlns:a16="http://schemas.microsoft.com/office/drawing/2014/main" id="{5EFF5D0C-4DB5-4000-AE46-376CFB90A7A0}"/>
            </a:ext>
          </a:extLst>
        </xdr:cNvPr>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53992</xdr:rowOff>
    </xdr:from>
    <xdr:ext cx="405111" cy="259045"/>
    <xdr:sp macro="" textlink="">
      <xdr:nvSpPr>
        <xdr:cNvPr id="100" name="n_1mainValue【体育館・プール】&#10;有形固定資産減価償却率">
          <a:extLst>
            <a:ext uri="{FF2B5EF4-FFF2-40B4-BE49-F238E27FC236}">
              <a16:creationId xmlns:a16="http://schemas.microsoft.com/office/drawing/2014/main" id="{FA1A1EB9-7434-4626-9ECF-603A77152F15}"/>
            </a:ext>
          </a:extLst>
        </xdr:cNvPr>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01" name="n_2mainValue【体育館・プール】&#10;有形固定資産減価償却率">
          <a:extLst>
            <a:ext uri="{FF2B5EF4-FFF2-40B4-BE49-F238E27FC236}">
              <a16:creationId xmlns:a16="http://schemas.microsoft.com/office/drawing/2014/main" id="{9888E416-CBA6-498F-A591-A985E5D3E9FD}"/>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128287</xdr:rowOff>
    </xdr:from>
    <xdr:ext cx="405111" cy="259045"/>
    <xdr:sp macro="" textlink="">
      <xdr:nvSpPr>
        <xdr:cNvPr id="102" name="n_3mainValue【体育館・プール】&#10;有形固定資産減価償却率">
          <a:extLst>
            <a:ext uri="{FF2B5EF4-FFF2-40B4-BE49-F238E27FC236}">
              <a16:creationId xmlns:a16="http://schemas.microsoft.com/office/drawing/2014/main" id="{3C0E54D4-A977-4821-A2F8-70002F5FE87F}"/>
            </a:ext>
          </a:extLst>
        </xdr:cNvPr>
        <xdr:cNvSpPr txBox="1"/>
      </xdr:nvSpPr>
      <xdr:spPr>
        <a:xfrm>
          <a:off x="1816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80662</xdr:rowOff>
    </xdr:from>
    <xdr:ext cx="405111" cy="259045"/>
    <xdr:sp macro="" textlink="">
      <xdr:nvSpPr>
        <xdr:cNvPr id="103" name="n_4mainValue【体育館・プール】&#10;有形固定資産減価償却率">
          <a:extLst>
            <a:ext uri="{FF2B5EF4-FFF2-40B4-BE49-F238E27FC236}">
              <a16:creationId xmlns:a16="http://schemas.microsoft.com/office/drawing/2014/main" id="{EEF88994-F364-4736-8D32-4F7DC64ADF5F}"/>
            </a:ext>
          </a:extLst>
        </xdr:cNvPr>
        <xdr:cNvSpPr txBox="1"/>
      </xdr:nvSpPr>
      <xdr:spPr>
        <a:xfrm>
          <a:off x="927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EE8BA112-799B-4111-B824-8050380813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5C800A81-2258-42E7-96FA-E3C6A10236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21CF1B03-98B8-4847-95CA-92E023FABF0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B730F26B-E2F0-4191-A1D3-31C9CA87D55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47F8795D-3645-44EF-8229-ED2A05C99E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42CE4003-4421-402E-8803-C4E4D2651E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788777A2-6BD0-4DE0-ABEB-E7DA45A12F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8394EAD9-E8E6-4CAB-957F-49E6612324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B707A3CC-09A1-441A-836B-B0984396986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C9425613-438D-4A0A-BED1-5EC55B7F3DA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E612C0D2-F5C5-49AB-B377-37F181E0C6B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CDA2CE59-9D13-455A-98A2-B1FD349B940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B2BCBF52-66BD-4418-B5D2-327CD6614FF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C0649423-4500-49C4-9463-583457BE36C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4362C8DD-EFE7-4E2B-8F6C-4FB0AAA52F2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46F815D0-8D50-4AEC-AD00-FFDE727612D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4D6A6E76-EED3-4970-BEF3-9221CB13C70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94A53BD0-D280-4A44-9C19-7EBAB4F9C9B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B860A1CB-4486-45CD-A213-0D8C49260AB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D3665941-0C89-4191-B9F2-D5D2F12139A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1BDA15DD-7755-4DFE-8B0F-9E8476B7DD4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72D1FA61-DE42-4D0D-8249-8968F47E719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F7AA2D41-A217-4C73-A967-CD52029BAE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60BFA4B1-0E4D-4A87-A598-20F7DD2210C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CF0EA9AC-210A-4A36-A087-965BAF45A85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29" name="直線コネクタ 128">
          <a:extLst>
            <a:ext uri="{FF2B5EF4-FFF2-40B4-BE49-F238E27FC236}">
              <a16:creationId xmlns:a16="http://schemas.microsoft.com/office/drawing/2014/main" id="{E57869DB-CE43-4A2D-9E8B-16AA96F08139}"/>
            </a:ext>
          </a:extLst>
        </xdr:cNvPr>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0" name="【体育館・プール】&#10;一人当たり面積最小値テキスト">
          <a:extLst>
            <a:ext uri="{FF2B5EF4-FFF2-40B4-BE49-F238E27FC236}">
              <a16:creationId xmlns:a16="http://schemas.microsoft.com/office/drawing/2014/main" id="{4E13726A-95A6-496B-A9BB-D77E115114C2}"/>
            </a:ext>
          </a:extLst>
        </xdr:cNvPr>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1" name="直線コネクタ 130">
          <a:extLst>
            <a:ext uri="{FF2B5EF4-FFF2-40B4-BE49-F238E27FC236}">
              <a16:creationId xmlns:a16="http://schemas.microsoft.com/office/drawing/2014/main" id="{2D5E61D9-A48C-4E17-A65E-ADDE4F33D622}"/>
            </a:ext>
          </a:extLst>
        </xdr:cNvPr>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2" name="【体育館・プール】&#10;一人当たり面積最大値テキスト">
          <a:extLst>
            <a:ext uri="{FF2B5EF4-FFF2-40B4-BE49-F238E27FC236}">
              <a16:creationId xmlns:a16="http://schemas.microsoft.com/office/drawing/2014/main" id="{4A3D7B06-61C2-4458-81BD-8004E9DDE0D8}"/>
            </a:ext>
          </a:extLst>
        </xdr:cNvPr>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3" name="直線コネクタ 132">
          <a:extLst>
            <a:ext uri="{FF2B5EF4-FFF2-40B4-BE49-F238E27FC236}">
              <a16:creationId xmlns:a16="http://schemas.microsoft.com/office/drawing/2014/main" id="{6A6FF1CE-81E7-4772-9294-7D5A8905E625}"/>
            </a:ext>
          </a:extLst>
        </xdr:cNvPr>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134" name="【体育館・プール】&#10;一人当たり面積平均値テキスト">
          <a:extLst>
            <a:ext uri="{FF2B5EF4-FFF2-40B4-BE49-F238E27FC236}">
              <a16:creationId xmlns:a16="http://schemas.microsoft.com/office/drawing/2014/main" id="{E0E81637-AD89-4CB8-AF36-7D0CC2D73A9A}"/>
            </a:ext>
          </a:extLst>
        </xdr:cNvPr>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5" name="フローチャート: 判断 134">
          <a:extLst>
            <a:ext uri="{FF2B5EF4-FFF2-40B4-BE49-F238E27FC236}">
              <a16:creationId xmlns:a16="http://schemas.microsoft.com/office/drawing/2014/main" id="{1141D6E2-BB6B-45D6-A401-4043172A761F}"/>
            </a:ext>
          </a:extLst>
        </xdr:cNvPr>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136" name="フローチャート: 判断 135">
          <a:extLst>
            <a:ext uri="{FF2B5EF4-FFF2-40B4-BE49-F238E27FC236}">
              <a16:creationId xmlns:a16="http://schemas.microsoft.com/office/drawing/2014/main" id="{CB50799D-5EDF-476C-B541-B8978EC569DC}"/>
            </a:ext>
          </a:extLst>
        </xdr:cNvPr>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137" name="フローチャート: 判断 136">
          <a:extLst>
            <a:ext uri="{FF2B5EF4-FFF2-40B4-BE49-F238E27FC236}">
              <a16:creationId xmlns:a16="http://schemas.microsoft.com/office/drawing/2014/main" id="{6CD6CF08-9C53-4267-8369-D3F27A1A20E8}"/>
            </a:ext>
          </a:extLst>
        </xdr:cNvPr>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138" name="フローチャート: 判断 137">
          <a:extLst>
            <a:ext uri="{FF2B5EF4-FFF2-40B4-BE49-F238E27FC236}">
              <a16:creationId xmlns:a16="http://schemas.microsoft.com/office/drawing/2014/main" id="{D645CCDD-7A3F-48DE-9B3A-F21C391CD579}"/>
            </a:ext>
          </a:extLst>
        </xdr:cNvPr>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139" name="フローチャート: 判断 138">
          <a:extLst>
            <a:ext uri="{FF2B5EF4-FFF2-40B4-BE49-F238E27FC236}">
              <a16:creationId xmlns:a16="http://schemas.microsoft.com/office/drawing/2014/main" id="{85231E6C-5CE4-4E2B-B7D7-51189A780629}"/>
            </a:ext>
          </a:extLst>
        </xdr:cNvPr>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51DF2D41-C2C7-4FB0-9146-D6855DBE73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E41DFB0-B100-48E1-B7CA-727FF2D536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F7295B9-39CE-4202-8005-30530EC8BE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523D3EB-1675-4D07-B994-246FDC8082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ACC8FFB-9804-4B12-809A-3EB9F358A2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128161</xdr:rowOff>
    </xdr:from>
    <xdr:to>
      <xdr:col>50</xdr:col>
      <xdr:colOff>165100</xdr:colOff>
      <xdr:row>63</xdr:row>
      <xdr:rowOff>58311</xdr:rowOff>
    </xdr:to>
    <xdr:sp macro="" textlink="">
      <xdr:nvSpPr>
        <xdr:cNvPr id="145" name="楕円 144">
          <a:extLst>
            <a:ext uri="{FF2B5EF4-FFF2-40B4-BE49-F238E27FC236}">
              <a16:creationId xmlns:a16="http://schemas.microsoft.com/office/drawing/2014/main" id="{B861D345-8D8E-4368-A63F-5CD724C700D0}"/>
            </a:ext>
          </a:extLst>
        </xdr:cNvPr>
        <xdr:cNvSpPr/>
      </xdr:nvSpPr>
      <xdr:spPr>
        <a:xfrm>
          <a:off x="9588500" y="107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133060</xdr:rowOff>
    </xdr:from>
    <xdr:to>
      <xdr:col>46</xdr:col>
      <xdr:colOff>38100</xdr:colOff>
      <xdr:row>63</xdr:row>
      <xdr:rowOff>63210</xdr:rowOff>
    </xdr:to>
    <xdr:sp macro="" textlink="">
      <xdr:nvSpPr>
        <xdr:cNvPr id="146" name="楕円 145">
          <a:extLst>
            <a:ext uri="{FF2B5EF4-FFF2-40B4-BE49-F238E27FC236}">
              <a16:creationId xmlns:a16="http://schemas.microsoft.com/office/drawing/2014/main" id="{DD8C076D-D585-4D37-B151-191EB217D9F1}"/>
            </a:ext>
          </a:extLst>
        </xdr:cNvPr>
        <xdr:cNvSpPr/>
      </xdr:nvSpPr>
      <xdr:spPr>
        <a:xfrm>
          <a:off x="8699500" y="107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7511</xdr:rowOff>
    </xdr:from>
    <xdr:to>
      <xdr:col>50</xdr:col>
      <xdr:colOff>114300</xdr:colOff>
      <xdr:row>63</xdr:row>
      <xdr:rowOff>12410</xdr:rowOff>
    </xdr:to>
    <xdr:cxnSp macro="">
      <xdr:nvCxnSpPr>
        <xdr:cNvPr id="147" name="直線コネクタ 146">
          <a:extLst>
            <a:ext uri="{FF2B5EF4-FFF2-40B4-BE49-F238E27FC236}">
              <a16:creationId xmlns:a16="http://schemas.microsoft.com/office/drawing/2014/main" id="{B2CA2138-9CD0-4CC3-872C-1B46D2D0323F}"/>
            </a:ext>
          </a:extLst>
        </xdr:cNvPr>
        <xdr:cNvCxnSpPr/>
      </xdr:nvCxnSpPr>
      <xdr:spPr>
        <a:xfrm flipV="1">
          <a:off x="8750300" y="1080886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139264</xdr:rowOff>
    </xdr:from>
    <xdr:to>
      <xdr:col>41</xdr:col>
      <xdr:colOff>101600</xdr:colOff>
      <xdr:row>63</xdr:row>
      <xdr:rowOff>69414</xdr:rowOff>
    </xdr:to>
    <xdr:sp macro="" textlink="">
      <xdr:nvSpPr>
        <xdr:cNvPr id="148" name="楕円 147">
          <a:extLst>
            <a:ext uri="{FF2B5EF4-FFF2-40B4-BE49-F238E27FC236}">
              <a16:creationId xmlns:a16="http://schemas.microsoft.com/office/drawing/2014/main" id="{A65E93A4-FF12-457B-8E43-4B538859D3CC}"/>
            </a:ext>
          </a:extLst>
        </xdr:cNvPr>
        <xdr:cNvSpPr/>
      </xdr:nvSpPr>
      <xdr:spPr>
        <a:xfrm>
          <a:off x="7810500" y="107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12410</xdr:rowOff>
    </xdr:from>
    <xdr:to>
      <xdr:col>45</xdr:col>
      <xdr:colOff>177800</xdr:colOff>
      <xdr:row>63</xdr:row>
      <xdr:rowOff>18614</xdr:rowOff>
    </xdr:to>
    <xdr:cxnSp macro="">
      <xdr:nvCxnSpPr>
        <xdr:cNvPr id="149" name="直線コネクタ 148">
          <a:extLst>
            <a:ext uri="{FF2B5EF4-FFF2-40B4-BE49-F238E27FC236}">
              <a16:creationId xmlns:a16="http://schemas.microsoft.com/office/drawing/2014/main" id="{5F23DBA2-90DD-49A0-9030-2904034385A7}"/>
            </a:ext>
          </a:extLst>
        </xdr:cNvPr>
        <xdr:cNvCxnSpPr/>
      </xdr:nvCxnSpPr>
      <xdr:spPr>
        <a:xfrm flipV="1">
          <a:off x="7861300" y="10813760"/>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142857</xdr:rowOff>
    </xdr:from>
    <xdr:to>
      <xdr:col>36</xdr:col>
      <xdr:colOff>165100</xdr:colOff>
      <xdr:row>63</xdr:row>
      <xdr:rowOff>73007</xdr:rowOff>
    </xdr:to>
    <xdr:sp macro="" textlink="">
      <xdr:nvSpPr>
        <xdr:cNvPr id="150" name="楕円 149">
          <a:extLst>
            <a:ext uri="{FF2B5EF4-FFF2-40B4-BE49-F238E27FC236}">
              <a16:creationId xmlns:a16="http://schemas.microsoft.com/office/drawing/2014/main" id="{2CA445B6-5424-4A24-A8A3-8A138E02B89D}"/>
            </a:ext>
          </a:extLst>
        </xdr:cNvPr>
        <xdr:cNvSpPr/>
      </xdr:nvSpPr>
      <xdr:spPr>
        <a:xfrm>
          <a:off x="6921500" y="107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18614</xdr:rowOff>
    </xdr:from>
    <xdr:to>
      <xdr:col>41</xdr:col>
      <xdr:colOff>50800</xdr:colOff>
      <xdr:row>63</xdr:row>
      <xdr:rowOff>22207</xdr:rowOff>
    </xdr:to>
    <xdr:cxnSp macro="">
      <xdr:nvCxnSpPr>
        <xdr:cNvPr id="151" name="直線コネクタ 150">
          <a:extLst>
            <a:ext uri="{FF2B5EF4-FFF2-40B4-BE49-F238E27FC236}">
              <a16:creationId xmlns:a16="http://schemas.microsoft.com/office/drawing/2014/main" id="{DC6FBA6A-5DA8-4609-995F-49306B71A7DC}"/>
            </a:ext>
          </a:extLst>
        </xdr:cNvPr>
        <xdr:cNvCxnSpPr/>
      </xdr:nvCxnSpPr>
      <xdr:spPr>
        <a:xfrm flipV="1">
          <a:off x="6972300" y="1081996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21934</xdr:rowOff>
    </xdr:from>
    <xdr:ext cx="469744" cy="259045"/>
    <xdr:sp macro="" textlink="">
      <xdr:nvSpPr>
        <xdr:cNvPr id="152" name="n_1aveValue【体育館・プール】&#10;一人当たり面積">
          <a:extLst>
            <a:ext uri="{FF2B5EF4-FFF2-40B4-BE49-F238E27FC236}">
              <a16:creationId xmlns:a16="http://schemas.microsoft.com/office/drawing/2014/main" id="{C80AC1C1-CF81-4DD1-A3E2-E753316373DB}"/>
            </a:ext>
          </a:extLst>
        </xdr:cNvPr>
        <xdr:cNvSpPr txBox="1"/>
      </xdr:nvSpPr>
      <xdr:spPr>
        <a:xfrm>
          <a:off x="9391727" y="104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40222</xdr:rowOff>
    </xdr:from>
    <xdr:ext cx="469744" cy="259045"/>
    <xdr:sp macro="" textlink="">
      <xdr:nvSpPr>
        <xdr:cNvPr id="153" name="n_2aveValue【体育館・プール】&#10;一人当たり面積">
          <a:extLst>
            <a:ext uri="{FF2B5EF4-FFF2-40B4-BE49-F238E27FC236}">
              <a16:creationId xmlns:a16="http://schemas.microsoft.com/office/drawing/2014/main" id="{5D276AED-EA04-44C9-8B14-49C1332DC09A}"/>
            </a:ext>
          </a:extLst>
        </xdr:cNvPr>
        <xdr:cNvSpPr txBox="1"/>
      </xdr:nvSpPr>
      <xdr:spPr>
        <a:xfrm>
          <a:off x="8515427" y="1049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24873</xdr:rowOff>
    </xdr:from>
    <xdr:ext cx="469744" cy="259045"/>
    <xdr:sp macro="" textlink="">
      <xdr:nvSpPr>
        <xdr:cNvPr id="154" name="n_3aveValue【体育館・プール】&#10;一人当たり面積">
          <a:extLst>
            <a:ext uri="{FF2B5EF4-FFF2-40B4-BE49-F238E27FC236}">
              <a16:creationId xmlns:a16="http://schemas.microsoft.com/office/drawing/2014/main" id="{90D80ACD-651F-4211-BB9E-908F6F15D142}"/>
            </a:ext>
          </a:extLst>
        </xdr:cNvPr>
        <xdr:cNvSpPr txBox="1"/>
      </xdr:nvSpPr>
      <xdr:spPr>
        <a:xfrm>
          <a:off x="7626427" y="104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26832</xdr:rowOff>
    </xdr:from>
    <xdr:ext cx="469744" cy="259045"/>
    <xdr:sp macro="" textlink="">
      <xdr:nvSpPr>
        <xdr:cNvPr id="155" name="n_4aveValue【体育館・プール】&#10;一人当たり面積">
          <a:extLst>
            <a:ext uri="{FF2B5EF4-FFF2-40B4-BE49-F238E27FC236}">
              <a16:creationId xmlns:a16="http://schemas.microsoft.com/office/drawing/2014/main" id="{66B04E3A-FD7C-43E6-A448-29ADB172E54E}"/>
            </a:ext>
          </a:extLst>
        </xdr:cNvPr>
        <xdr:cNvSpPr txBox="1"/>
      </xdr:nvSpPr>
      <xdr:spPr>
        <a:xfrm>
          <a:off x="6737427" y="104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49438</xdr:rowOff>
    </xdr:from>
    <xdr:ext cx="469744" cy="259045"/>
    <xdr:sp macro="" textlink="">
      <xdr:nvSpPr>
        <xdr:cNvPr id="156" name="n_1mainValue【体育館・プール】&#10;一人当たり面積">
          <a:extLst>
            <a:ext uri="{FF2B5EF4-FFF2-40B4-BE49-F238E27FC236}">
              <a16:creationId xmlns:a16="http://schemas.microsoft.com/office/drawing/2014/main" id="{B60A3C20-915F-4E7B-AB66-A3EDB62A10EE}"/>
            </a:ext>
          </a:extLst>
        </xdr:cNvPr>
        <xdr:cNvSpPr txBox="1"/>
      </xdr:nvSpPr>
      <xdr:spPr>
        <a:xfrm>
          <a:off x="9391727" y="1085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54337</xdr:rowOff>
    </xdr:from>
    <xdr:ext cx="469744" cy="259045"/>
    <xdr:sp macro="" textlink="">
      <xdr:nvSpPr>
        <xdr:cNvPr id="157" name="n_2mainValue【体育館・プール】&#10;一人当たり面積">
          <a:extLst>
            <a:ext uri="{FF2B5EF4-FFF2-40B4-BE49-F238E27FC236}">
              <a16:creationId xmlns:a16="http://schemas.microsoft.com/office/drawing/2014/main" id="{767EF218-E5B7-49AF-B7C1-618D69212065}"/>
            </a:ext>
          </a:extLst>
        </xdr:cNvPr>
        <xdr:cNvSpPr txBox="1"/>
      </xdr:nvSpPr>
      <xdr:spPr>
        <a:xfrm>
          <a:off x="8515427" y="1085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60541</xdr:rowOff>
    </xdr:from>
    <xdr:ext cx="469744" cy="259045"/>
    <xdr:sp macro="" textlink="">
      <xdr:nvSpPr>
        <xdr:cNvPr id="158" name="n_3mainValue【体育館・プール】&#10;一人当たり面積">
          <a:extLst>
            <a:ext uri="{FF2B5EF4-FFF2-40B4-BE49-F238E27FC236}">
              <a16:creationId xmlns:a16="http://schemas.microsoft.com/office/drawing/2014/main" id="{EEBC5292-D17A-423A-BDA6-6BE9BAE09AFB}"/>
            </a:ext>
          </a:extLst>
        </xdr:cNvPr>
        <xdr:cNvSpPr txBox="1"/>
      </xdr:nvSpPr>
      <xdr:spPr>
        <a:xfrm>
          <a:off x="7626427" y="1086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64134</xdr:rowOff>
    </xdr:from>
    <xdr:ext cx="469744" cy="259045"/>
    <xdr:sp macro="" textlink="">
      <xdr:nvSpPr>
        <xdr:cNvPr id="159" name="n_4mainValue【体育館・プール】&#10;一人当たり面積">
          <a:extLst>
            <a:ext uri="{FF2B5EF4-FFF2-40B4-BE49-F238E27FC236}">
              <a16:creationId xmlns:a16="http://schemas.microsoft.com/office/drawing/2014/main" id="{6F5E6403-7105-450D-B8DB-F4ECBA82BC30}"/>
            </a:ext>
          </a:extLst>
        </xdr:cNvPr>
        <xdr:cNvSpPr txBox="1"/>
      </xdr:nvSpPr>
      <xdr:spPr>
        <a:xfrm>
          <a:off x="6737427" y="108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0F9981EF-68F6-4EF7-8E6C-3FCDC11CC3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CCD5E278-4F86-4C89-B595-89C44060A2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7ED6831C-E174-4765-87DD-F3575D1EC2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B2E36214-4FAF-4609-B9AD-485D43A57E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61AB104A-38AA-4A93-B263-5B0665EBD5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C929090D-F203-49BD-8696-14B247F77F4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3C1779EF-E8F4-46AF-9925-0AC46B087E1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2739E006-4EE0-46A1-9654-766A8FD4899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8" name="正方形/長方形 167">
          <a:extLst>
            <a:ext uri="{FF2B5EF4-FFF2-40B4-BE49-F238E27FC236}">
              <a16:creationId xmlns:a16="http://schemas.microsoft.com/office/drawing/2014/main" id="{6C24C56F-90F6-4EA6-9B49-78F661234C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9" name="正方形/長方形 168">
          <a:extLst>
            <a:ext uri="{FF2B5EF4-FFF2-40B4-BE49-F238E27FC236}">
              <a16:creationId xmlns:a16="http://schemas.microsoft.com/office/drawing/2014/main" id="{490BF72A-D369-4EA1-9032-14BBF1F810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0" name="正方形/長方形 169">
          <a:extLst>
            <a:ext uri="{FF2B5EF4-FFF2-40B4-BE49-F238E27FC236}">
              <a16:creationId xmlns:a16="http://schemas.microsoft.com/office/drawing/2014/main" id="{FD1C6F0E-94A0-495A-BB49-2679F68AB2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1" name="正方形/長方形 170">
          <a:extLst>
            <a:ext uri="{FF2B5EF4-FFF2-40B4-BE49-F238E27FC236}">
              <a16:creationId xmlns:a16="http://schemas.microsoft.com/office/drawing/2014/main" id="{0A7FBE70-E717-452B-AD93-DB18C35DF09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2" name="正方形/長方形 171">
          <a:extLst>
            <a:ext uri="{FF2B5EF4-FFF2-40B4-BE49-F238E27FC236}">
              <a16:creationId xmlns:a16="http://schemas.microsoft.com/office/drawing/2014/main" id="{3A27CA58-8F16-4546-9890-22725D58595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3" name="正方形/長方形 172">
          <a:extLst>
            <a:ext uri="{FF2B5EF4-FFF2-40B4-BE49-F238E27FC236}">
              <a16:creationId xmlns:a16="http://schemas.microsoft.com/office/drawing/2014/main" id="{0C9F589F-D5F0-4229-8728-2D0BC8AD8BD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4" name="正方形/長方形 173">
          <a:extLst>
            <a:ext uri="{FF2B5EF4-FFF2-40B4-BE49-F238E27FC236}">
              <a16:creationId xmlns:a16="http://schemas.microsoft.com/office/drawing/2014/main" id="{0590104F-DA4E-4159-B52B-B69AC5DFB8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5" name="正方形/長方形 174">
          <a:extLst>
            <a:ext uri="{FF2B5EF4-FFF2-40B4-BE49-F238E27FC236}">
              <a16:creationId xmlns:a16="http://schemas.microsoft.com/office/drawing/2014/main" id="{8F718912-5745-4AEC-8A81-AF80B600DBD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a:extLst>
            <a:ext uri="{FF2B5EF4-FFF2-40B4-BE49-F238E27FC236}">
              <a16:creationId xmlns:a16="http://schemas.microsoft.com/office/drawing/2014/main" id="{33642253-9500-474C-8540-B917457E0D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a:extLst>
            <a:ext uri="{FF2B5EF4-FFF2-40B4-BE49-F238E27FC236}">
              <a16:creationId xmlns:a16="http://schemas.microsoft.com/office/drawing/2014/main" id="{4DE62CF4-FF98-4F42-90D1-1580533F6C5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a:extLst>
            <a:ext uri="{FF2B5EF4-FFF2-40B4-BE49-F238E27FC236}">
              <a16:creationId xmlns:a16="http://schemas.microsoft.com/office/drawing/2014/main" id="{E29DA964-6E16-4E43-8258-406BCD98EB5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a:extLst>
            <a:ext uri="{FF2B5EF4-FFF2-40B4-BE49-F238E27FC236}">
              <a16:creationId xmlns:a16="http://schemas.microsoft.com/office/drawing/2014/main" id="{C3AB40E2-6286-49A6-A9EC-0F385FFD56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a:extLst>
            <a:ext uri="{FF2B5EF4-FFF2-40B4-BE49-F238E27FC236}">
              <a16:creationId xmlns:a16="http://schemas.microsoft.com/office/drawing/2014/main" id="{DEEFF243-FA5E-48FD-A198-E0153CAA3F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a:extLst>
            <a:ext uri="{FF2B5EF4-FFF2-40B4-BE49-F238E27FC236}">
              <a16:creationId xmlns:a16="http://schemas.microsoft.com/office/drawing/2014/main" id="{0FCF6276-331B-4AC4-BA52-2AF5BE05FA8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a:extLst>
            <a:ext uri="{FF2B5EF4-FFF2-40B4-BE49-F238E27FC236}">
              <a16:creationId xmlns:a16="http://schemas.microsoft.com/office/drawing/2014/main" id="{59FECA26-53A6-4F50-8BFC-D08E3CB9F8E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a:extLst>
            <a:ext uri="{FF2B5EF4-FFF2-40B4-BE49-F238E27FC236}">
              <a16:creationId xmlns:a16="http://schemas.microsoft.com/office/drawing/2014/main" id="{D5FCF055-1267-4D38-8798-8165D9ED521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4" name="正方形/長方形 183">
          <a:extLst>
            <a:ext uri="{FF2B5EF4-FFF2-40B4-BE49-F238E27FC236}">
              <a16:creationId xmlns:a16="http://schemas.microsoft.com/office/drawing/2014/main" id="{B0813514-7223-4DA8-BD9B-B046950ABA9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5" name="正方形/長方形 184">
          <a:extLst>
            <a:ext uri="{FF2B5EF4-FFF2-40B4-BE49-F238E27FC236}">
              <a16:creationId xmlns:a16="http://schemas.microsoft.com/office/drawing/2014/main" id="{F55B415D-0E04-4075-B434-11CE84AC86E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6" name="正方形/長方形 185">
          <a:extLst>
            <a:ext uri="{FF2B5EF4-FFF2-40B4-BE49-F238E27FC236}">
              <a16:creationId xmlns:a16="http://schemas.microsoft.com/office/drawing/2014/main" id="{E695C709-17CF-42C4-A55B-39C5B557801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7" name="正方形/長方形 186">
          <a:extLst>
            <a:ext uri="{FF2B5EF4-FFF2-40B4-BE49-F238E27FC236}">
              <a16:creationId xmlns:a16="http://schemas.microsoft.com/office/drawing/2014/main" id="{9CE582A5-01E3-4972-9237-F0FAF233500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8" name="正方形/長方形 187">
          <a:extLst>
            <a:ext uri="{FF2B5EF4-FFF2-40B4-BE49-F238E27FC236}">
              <a16:creationId xmlns:a16="http://schemas.microsoft.com/office/drawing/2014/main" id="{5847BCB6-697A-47EB-8D1D-3A18512969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9" name="正方形/長方形 188">
          <a:extLst>
            <a:ext uri="{FF2B5EF4-FFF2-40B4-BE49-F238E27FC236}">
              <a16:creationId xmlns:a16="http://schemas.microsoft.com/office/drawing/2014/main" id="{41F6B7D3-62CE-40FF-9EE0-E9A8CE9941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0" name="正方形/長方形 189">
          <a:extLst>
            <a:ext uri="{FF2B5EF4-FFF2-40B4-BE49-F238E27FC236}">
              <a16:creationId xmlns:a16="http://schemas.microsoft.com/office/drawing/2014/main" id="{EFF7024C-0F5B-4B04-91D5-5FBE7D7F47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1" name="正方形/長方形 190">
          <a:extLst>
            <a:ext uri="{FF2B5EF4-FFF2-40B4-BE49-F238E27FC236}">
              <a16:creationId xmlns:a16="http://schemas.microsoft.com/office/drawing/2014/main" id="{339A7A18-AC64-456E-B60B-5BDA2E73D6A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2" name="正方形/長方形 191">
          <a:extLst>
            <a:ext uri="{FF2B5EF4-FFF2-40B4-BE49-F238E27FC236}">
              <a16:creationId xmlns:a16="http://schemas.microsoft.com/office/drawing/2014/main" id="{A93D6711-629D-40DD-BB97-35F330B112B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3" name="正方形/長方形 192">
          <a:extLst>
            <a:ext uri="{FF2B5EF4-FFF2-40B4-BE49-F238E27FC236}">
              <a16:creationId xmlns:a16="http://schemas.microsoft.com/office/drawing/2014/main" id="{05FB69E5-6728-4814-9F20-684036AE146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4" name="正方形/長方形 193">
          <a:extLst>
            <a:ext uri="{FF2B5EF4-FFF2-40B4-BE49-F238E27FC236}">
              <a16:creationId xmlns:a16="http://schemas.microsoft.com/office/drawing/2014/main" id="{A1953907-EFE7-4D88-ADB8-9502C887ED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5" name="正方形/長方形 194">
          <a:extLst>
            <a:ext uri="{FF2B5EF4-FFF2-40B4-BE49-F238E27FC236}">
              <a16:creationId xmlns:a16="http://schemas.microsoft.com/office/drawing/2014/main" id="{B3113B1C-AA87-4276-B31B-0DAC4259FB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6" name="正方形/長方形 195">
          <a:extLst>
            <a:ext uri="{FF2B5EF4-FFF2-40B4-BE49-F238E27FC236}">
              <a16:creationId xmlns:a16="http://schemas.microsoft.com/office/drawing/2014/main" id="{F036C08B-B081-4DEC-919E-06C525FF3D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7" name="正方形/長方形 196">
          <a:extLst>
            <a:ext uri="{FF2B5EF4-FFF2-40B4-BE49-F238E27FC236}">
              <a16:creationId xmlns:a16="http://schemas.microsoft.com/office/drawing/2014/main" id="{2EE98639-30F5-46AF-9ED8-C4FB7DCB7C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8" name="正方形/長方形 197">
          <a:extLst>
            <a:ext uri="{FF2B5EF4-FFF2-40B4-BE49-F238E27FC236}">
              <a16:creationId xmlns:a16="http://schemas.microsoft.com/office/drawing/2014/main" id="{9A8A7D94-4921-409A-AA1B-041035FE13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9" name="正方形/長方形 198">
          <a:extLst>
            <a:ext uri="{FF2B5EF4-FFF2-40B4-BE49-F238E27FC236}">
              <a16:creationId xmlns:a16="http://schemas.microsoft.com/office/drawing/2014/main" id="{3FB7A7AF-04F0-40D9-B563-234728AAE0A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0" name="正方形/長方形 199">
          <a:extLst>
            <a:ext uri="{FF2B5EF4-FFF2-40B4-BE49-F238E27FC236}">
              <a16:creationId xmlns:a16="http://schemas.microsoft.com/office/drawing/2014/main" id="{1F19AD01-5CC8-4DA0-8A50-F775A7262D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1" name="正方形/長方形 200">
          <a:extLst>
            <a:ext uri="{FF2B5EF4-FFF2-40B4-BE49-F238E27FC236}">
              <a16:creationId xmlns:a16="http://schemas.microsoft.com/office/drawing/2014/main" id="{B4700B47-11BF-48F4-878C-541F00DEE7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2" name="正方形/長方形 201">
          <a:extLst>
            <a:ext uri="{FF2B5EF4-FFF2-40B4-BE49-F238E27FC236}">
              <a16:creationId xmlns:a16="http://schemas.microsoft.com/office/drawing/2014/main" id="{DA0F7B25-ECE3-4452-BE2B-9A9EEC91BA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3" name="正方形/長方形 202">
          <a:extLst>
            <a:ext uri="{FF2B5EF4-FFF2-40B4-BE49-F238E27FC236}">
              <a16:creationId xmlns:a16="http://schemas.microsoft.com/office/drawing/2014/main" id="{6BCB2BD0-D4D7-4D03-B5F8-9C08DD5FF3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4" name="正方形/長方形 203">
          <a:extLst>
            <a:ext uri="{FF2B5EF4-FFF2-40B4-BE49-F238E27FC236}">
              <a16:creationId xmlns:a16="http://schemas.microsoft.com/office/drawing/2014/main" id="{E17C7293-B603-4325-A7DA-BA119A0AF90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5" name="正方形/長方形 204">
          <a:extLst>
            <a:ext uri="{FF2B5EF4-FFF2-40B4-BE49-F238E27FC236}">
              <a16:creationId xmlns:a16="http://schemas.microsoft.com/office/drawing/2014/main" id="{92BB5A54-C00E-4EEF-8654-0A032006FA5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6" name="正方形/長方形 205">
          <a:extLst>
            <a:ext uri="{FF2B5EF4-FFF2-40B4-BE49-F238E27FC236}">
              <a16:creationId xmlns:a16="http://schemas.microsoft.com/office/drawing/2014/main" id="{76E1A972-7FFE-4B97-A9B0-282839E804E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7" name="正方形/長方形 206">
          <a:extLst>
            <a:ext uri="{FF2B5EF4-FFF2-40B4-BE49-F238E27FC236}">
              <a16:creationId xmlns:a16="http://schemas.microsoft.com/office/drawing/2014/main" id="{5837A1B2-DF71-49AD-BEE6-DFD63918A96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8" name="正方形/長方形 207">
          <a:extLst>
            <a:ext uri="{FF2B5EF4-FFF2-40B4-BE49-F238E27FC236}">
              <a16:creationId xmlns:a16="http://schemas.microsoft.com/office/drawing/2014/main" id="{DD957C1A-0A1C-4138-B407-E793918D08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9" name="正方形/長方形 208">
          <a:extLst>
            <a:ext uri="{FF2B5EF4-FFF2-40B4-BE49-F238E27FC236}">
              <a16:creationId xmlns:a16="http://schemas.microsoft.com/office/drawing/2014/main" id="{99ADF367-F3F6-467D-A227-36CBD77DA2C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0" name="正方形/長方形 209">
          <a:extLst>
            <a:ext uri="{FF2B5EF4-FFF2-40B4-BE49-F238E27FC236}">
              <a16:creationId xmlns:a16="http://schemas.microsoft.com/office/drawing/2014/main" id="{3BF364B9-179A-4001-97BB-CD177C6A21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1" name="正方形/長方形 210">
          <a:extLst>
            <a:ext uri="{FF2B5EF4-FFF2-40B4-BE49-F238E27FC236}">
              <a16:creationId xmlns:a16="http://schemas.microsoft.com/office/drawing/2014/main" id="{561C039E-8A39-443C-8D33-E814CB38D60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2" name="正方形/長方形 211">
          <a:extLst>
            <a:ext uri="{FF2B5EF4-FFF2-40B4-BE49-F238E27FC236}">
              <a16:creationId xmlns:a16="http://schemas.microsoft.com/office/drawing/2014/main" id="{9CB35AFC-51A8-4197-A804-24247B0AF5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3" name="正方形/長方形 212">
          <a:extLst>
            <a:ext uri="{FF2B5EF4-FFF2-40B4-BE49-F238E27FC236}">
              <a16:creationId xmlns:a16="http://schemas.microsoft.com/office/drawing/2014/main" id="{E2A8ADEC-3AA0-43F7-93CE-60541102620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4" name="正方形/長方形 213">
          <a:extLst>
            <a:ext uri="{FF2B5EF4-FFF2-40B4-BE49-F238E27FC236}">
              <a16:creationId xmlns:a16="http://schemas.microsoft.com/office/drawing/2014/main" id="{87CD442B-F652-4B42-A942-96643EC42F1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5" name="正方形/長方形 214">
          <a:extLst>
            <a:ext uri="{FF2B5EF4-FFF2-40B4-BE49-F238E27FC236}">
              <a16:creationId xmlns:a16="http://schemas.microsoft.com/office/drawing/2014/main" id="{F9CF13BD-CDA3-4E0A-B33D-C7DA8E3393F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6" name="正方形/長方形 215">
          <a:extLst>
            <a:ext uri="{FF2B5EF4-FFF2-40B4-BE49-F238E27FC236}">
              <a16:creationId xmlns:a16="http://schemas.microsoft.com/office/drawing/2014/main" id="{3B350817-1945-495F-BF81-DE3120D63C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17" name="正方形/長方形 216">
          <a:extLst>
            <a:ext uri="{FF2B5EF4-FFF2-40B4-BE49-F238E27FC236}">
              <a16:creationId xmlns:a16="http://schemas.microsoft.com/office/drawing/2014/main" id="{5FF92203-7966-41BB-BF2D-D223AE2D79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18" name="正方形/長方形 217">
          <a:extLst>
            <a:ext uri="{FF2B5EF4-FFF2-40B4-BE49-F238E27FC236}">
              <a16:creationId xmlns:a16="http://schemas.microsoft.com/office/drawing/2014/main" id="{4E3FE49B-876F-4797-9F33-61BB2596BF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19" name="正方形/長方形 218">
          <a:extLst>
            <a:ext uri="{FF2B5EF4-FFF2-40B4-BE49-F238E27FC236}">
              <a16:creationId xmlns:a16="http://schemas.microsoft.com/office/drawing/2014/main" id="{B36ED541-ECCD-4103-9C94-3663E7C1482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0" name="正方形/長方形 219">
          <a:extLst>
            <a:ext uri="{FF2B5EF4-FFF2-40B4-BE49-F238E27FC236}">
              <a16:creationId xmlns:a16="http://schemas.microsoft.com/office/drawing/2014/main" id="{2D1B8D9C-CBCF-446C-8AAC-45C48889D2C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1" name="正方形/長方形 220">
          <a:extLst>
            <a:ext uri="{FF2B5EF4-FFF2-40B4-BE49-F238E27FC236}">
              <a16:creationId xmlns:a16="http://schemas.microsoft.com/office/drawing/2014/main" id="{847EF956-7B3B-43C8-BE77-7201E298C41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2" name="正方形/長方形 221">
          <a:extLst>
            <a:ext uri="{FF2B5EF4-FFF2-40B4-BE49-F238E27FC236}">
              <a16:creationId xmlns:a16="http://schemas.microsoft.com/office/drawing/2014/main" id="{1F6EC5A2-FBA6-4201-95C1-82533A7C111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3" name="正方形/長方形 222">
          <a:extLst>
            <a:ext uri="{FF2B5EF4-FFF2-40B4-BE49-F238E27FC236}">
              <a16:creationId xmlns:a16="http://schemas.microsoft.com/office/drawing/2014/main" id="{CCBBA952-9F15-4875-9858-2209187E472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4" name="正方形/長方形 223">
          <a:extLst>
            <a:ext uri="{FF2B5EF4-FFF2-40B4-BE49-F238E27FC236}">
              <a16:creationId xmlns:a16="http://schemas.microsoft.com/office/drawing/2014/main" id="{C0F835EB-7DEB-4746-952F-A09041D374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5" name="正方形/長方形 224">
          <a:extLst>
            <a:ext uri="{FF2B5EF4-FFF2-40B4-BE49-F238E27FC236}">
              <a16:creationId xmlns:a16="http://schemas.microsoft.com/office/drawing/2014/main" id="{7F936409-F70D-43DB-880D-1E77AD704E6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6" name="正方形/長方形 225">
          <a:extLst>
            <a:ext uri="{FF2B5EF4-FFF2-40B4-BE49-F238E27FC236}">
              <a16:creationId xmlns:a16="http://schemas.microsoft.com/office/drawing/2014/main" id="{164EDC51-A23D-4A1B-BB19-AFE539A7635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7" name="正方形/長方形 226">
          <a:extLst>
            <a:ext uri="{FF2B5EF4-FFF2-40B4-BE49-F238E27FC236}">
              <a16:creationId xmlns:a16="http://schemas.microsoft.com/office/drawing/2014/main" id="{FE895019-EB5B-42CE-8E40-2F9A02953D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8" name="正方形/長方形 227">
          <a:extLst>
            <a:ext uri="{FF2B5EF4-FFF2-40B4-BE49-F238E27FC236}">
              <a16:creationId xmlns:a16="http://schemas.microsoft.com/office/drawing/2014/main" id="{269960BD-016C-49E5-9BFC-E553404053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9" name="正方形/長方形 228">
          <a:extLst>
            <a:ext uri="{FF2B5EF4-FFF2-40B4-BE49-F238E27FC236}">
              <a16:creationId xmlns:a16="http://schemas.microsoft.com/office/drawing/2014/main" id="{69B58943-5DC7-47F1-A96A-BBBEC8C0A27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0" name="正方形/長方形 229">
          <a:extLst>
            <a:ext uri="{FF2B5EF4-FFF2-40B4-BE49-F238E27FC236}">
              <a16:creationId xmlns:a16="http://schemas.microsoft.com/office/drawing/2014/main" id="{33A709C5-CC2C-4230-AD7D-4D6F4DF5AE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1" name="正方形/長方形 230">
          <a:extLst>
            <a:ext uri="{FF2B5EF4-FFF2-40B4-BE49-F238E27FC236}">
              <a16:creationId xmlns:a16="http://schemas.microsoft.com/office/drawing/2014/main" id="{B8C90ACC-BB3E-4A03-80DF-F36FA03D5AE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32" name="正方形/長方形 231">
          <a:extLst>
            <a:ext uri="{FF2B5EF4-FFF2-40B4-BE49-F238E27FC236}">
              <a16:creationId xmlns:a16="http://schemas.microsoft.com/office/drawing/2014/main" id="{6FF9A347-738B-421F-9E13-660238788A0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33" name="正方形/長方形 232">
          <a:extLst>
            <a:ext uri="{FF2B5EF4-FFF2-40B4-BE49-F238E27FC236}">
              <a16:creationId xmlns:a16="http://schemas.microsoft.com/office/drawing/2014/main" id="{D8F88ECB-381E-4998-8857-E7287465E76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34" name="正方形/長方形 233">
          <a:extLst>
            <a:ext uri="{FF2B5EF4-FFF2-40B4-BE49-F238E27FC236}">
              <a16:creationId xmlns:a16="http://schemas.microsoft.com/office/drawing/2014/main" id="{B43D206B-8EC6-4BAA-93E9-AED59ACE3E8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35" name="正方形/長方形 234">
          <a:extLst>
            <a:ext uri="{FF2B5EF4-FFF2-40B4-BE49-F238E27FC236}">
              <a16:creationId xmlns:a16="http://schemas.microsoft.com/office/drawing/2014/main" id="{D0D19BD0-26AB-4F17-B28B-EF862855A12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36" name="正方形/長方形 235">
          <a:extLst>
            <a:ext uri="{FF2B5EF4-FFF2-40B4-BE49-F238E27FC236}">
              <a16:creationId xmlns:a16="http://schemas.microsoft.com/office/drawing/2014/main" id="{8E347B33-E36F-4449-A180-128C890A84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37" name="正方形/長方形 236">
          <a:extLst>
            <a:ext uri="{FF2B5EF4-FFF2-40B4-BE49-F238E27FC236}">
              <a16:creationId xmlns:a16="http://schemas.microsoft.com/office/drawing/2014/main" id="{AD013851-21E3-4900-9E23-567AFBA631D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38" name="正方形/長方形 237">
          <a:extLst>
            <a:ext uri="{FF2B5EF4-FFF2-40B4-BE49-F238E27FC236}">
              <a16:creationId xmlns:a16="http://schemas.microsoft.com/office/drawing/2014/main" id="{2C46104F-121D-4EE3-B7E4-9AE16C926A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39" name="正方形/長方形 238">
          <a:extLst>
            <a:ext uri="{FF2B5EF4-FFF2-40B4-BE49-F238E27FC236}">
              <a16:creationId xmlns:a16="http://schemas.microsoft.com/office/drawing/2014/main" id="{6DB63C6D-5D59-4C6B-9160-80AEDDF0A67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40" name="正方形/長方形 239">
          <a:extLst>
            <a:ext uri="{FF2B5EF4-FFF2-40B4-BE49-F238E27FC236}">
              <a16:creationId xmlns:a16="http://schemas.microsoft.com/office/drawing/2014/main" id="{DE000AFE-D17F-42A0-A89B-BD26623F4B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41" name="正方形/長方形 240">
          <a:extLst>
            <a:ext uri="{FF2B5EF4-FFF2-40B4-BE49-F238E27FC236}">
              <a16:creationId xmlns:a16="http://schemas.microsoft.com/office/drawing/2014/main" id="{08EE5ABE-032A-434E-870B-744EBB1E00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42" name="正方形/長方形 241">
          <a:extLst>
            <a:ext uri="{FF2B5EF4-FFF2-40B4-BE49-F238E27FC236}">
              <a16:creationId xmlns:a16="http://schemas.microsoft.com/office/drawing/2014/main" id="{F18218AD-2F09-4F38-9E44-B3D3B1C0E4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43" name="正方形/長方形 242">
          <a:extLst>
            <a:ext uri="{FF2B5EF4-FFF2-40B4-BE49-F238E27FC236}">
              <a16:creationId xmlns:a16="http://schemas.microsoft.com/office/drawing/2014/main" id="{AE4F2B1F-7230-4A93-8A9B-4D56026D70E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44" name="正方形/長方形 243">
          <a:extLst>
            <a:ext uri="{FF2B5EF4-FFF2-40B4-BE49-F238E27FC236}">
              <a16:creationId xmlns:a16="http://schemas.microsoft.com/office/drawing/2014/main" id="{83E52486-9D16-4394-ADA2-5F14ABE21C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45" name="正方形/長方形 244">
          <a:extLst>
            <a:ext uri="{FF2B5EF4-FFF2-40B4-BE49-F238E27FC236}">
              <a16:creationId xmlns:a16="http://schemas.microsoft.com/office/drawing/2014/main" id="{7007046A-03EF-4E84-9C00-37B628D319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46" name="正方形/長方形 245">
          <a:extLst>
            <a:ext uri="{FF2B5EF4-FFF2-40B4-BE49-F238E27FC236}">
              <a16:creationId xmlns:a16="http://schemas.microsoft.com/office/drawing/2014/main" id="{A6186FA2-D373-4024-B757-61ED9908B08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47" name="正方形/長方形 246">
          <a:extLst>
            <a:ext uri="{FF2B5EF4-FFF2-40B4-BE49-F238E27FC236}">
              <a16:creationId xmlns:a16="http://schemas.microsoft.com/office/drawing/2014/main" id="{A25F2832-E2C9-4B57-8E66-398437EC67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48" name="テキスト ボックス 247">
          <a:extLst>
            <a:ext uri="{FF2B5EF4-FFF2-40B4-BE49-F238E27FC236}">
              <a16:creationId xmlns:a16="http://schemas.microsoft.com/office/drawing/2014/main" id="{5E2382B0-4D52-409F-8E59-F1C78EB5B1F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49" name="直線コネクタ 248">
          <a:extLst>
            <a:ext uri="{FF2B5EF4-FFF2-40B4-BE49-F238E27FC236}">
              <a16:creationId xmlns:a16="http://schemas.microsoft.com/office/drawing/2014/main" id="{D359BE28-C5BD-49E5-9EBA-E7724C8428A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50" name="テキスト ボックス 249">
          <a:extLst>
            <a:ext uri="{FF2B5EF4-FFF2-40B4-BE49-F238E27FC236}">
              <a16:creationId xmlns:a16="http://schemas.microsoft.com/office/drawing/2014/main" id="{28278851-1391-4616-AF61-2852365DFE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251" name="直線コネクタ 250">
          <a:extLst>
            <a:ext uri="{FF2B5EF4-FFF2-40B4-BE49-F238E27FC236}">
              <a16:creationId xmlns:a16="http://schemas.microsoft.com/office/drawing/2014/main" id="{3E4933F6-9FAF-42C0-8403-1FB251BCE75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252" name="テキスト ボックス 251">
          <a:extLst>
            <a:ext uri="{FF2B5EF4-FFF2-40B4-BE49-F238E27FC236}">
              <a16:creationId xmlns:a16="http://schemas.microsoft.com/office/drawing/2014/main" id="{81BBB73B-B732-45C7-A1E3-7FBDD7C6548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53" name="直線コネクタ 252">
          <a:extLst>
            <a:ext uri="{FF2B5EF4-FFF2-40B4-BE49-F238E27FC236}">
              <a16:creationId xmlns:a16="http://schemas.microsoft.com/office/drawing/2014/main" id="{9F9CCD4A-5CD0-4077-9042-E0D35FC399E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54" name="テキスト ボックス 253">
          <a:extLst>
            <a:ext uri="{FF2B5EF4-FFF2-40B4-BE49-F238E27FC236}">
              <a16:creationId xmlns:a16="http://schemas.microsoft.com/office/drawing/2014/main" id="{93EB27D8-681F-4967-9EDE-C07A49C0B8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55" name="直線コネクタ 254">
          <a:extLst>
            <a:ext uri="{FF2B5EF4-FFF2-40B4-BE49-F238E27FC236}">
              <a16:creationId xmlns:a16="http://schemas.microsoft.com/office/drawing/2014/main" id="{0A9DC18D-F0DD-41F9-B60E-00F15422CA3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56" name="テキスト ボックス 255">
          <a:extLst>
            <a:ext uri="{FF2B5EF4-FFF2-40B4-BE49-F238E27FC236}">
              <a16:creationId xmlns:a16="http://schemas.microsoft.com/office/drawing/2014/main" id="{80B3FFAF-6F13-49AD-BEC4-94458FA84E2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57" name="直線コネクタ 256">
          <a:extLst>
            <a:ext uri="{FF2B5EF4-FFF2-40B4-BE49-F238E27FC236}">
              <a16:creationId xmlns:a16="http://schemas.microsoft.com/office/drawing/2014/main" id="{6AC8688E-4320-4263-A5A8-26327F0DE45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58" name="テキスト ボックス 257">
          <a:extLst>
            <a:ext uri="{FF2B5EF4-FFF2-40B4-BE49-F238E27FC236}">
              <a16:creationId xmlns:a16="http://schemas.microsoft.com/office/drawing/2014/main" id="{1EA39ECF-AE83-406B-9C91-FF47D5E4959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59" name="直線コネクタ 258">
          <a:extLst>
            <a:ext uri="{FF2B5EF4-FFF2-40B4-BE49-F238E27FC236}">
              <a16:creationId xmlns:a16="http://schemas.microsoft.com/office/drawing/2014/main" id="{AF2F34A8-4500-4688-BA38-2B87B866C35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60" name="テキスト ボックス 259">
          <a:extLst>
            <a:ext uri="{FF2B5EF4-FFF2-40B4-BE49-F238E27FC236}">
              <a16:creationId xmlns:a16="http://schemas.microsoft.com/office/drawing/2014/main" id="{7B298F1F-E689-4A9E-9154-C43892B3A70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61" name="直線コネクタ 260">
          <a:extLst>
            <a:ext uri="{FF2B5EF4-FFF2-40B4-BE49-F238E27FC236}">
              <a16:creationId xmlns:a16="http://schemas.microsoft.com/office/drawing/2014/main" id="{AA981934-4383-4EBA-9A50-779804B60C7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262" name="テキスト ボックス 261">
          <a:extLst>
            <a:ext uri="{FF2B5EF4-FFF2-40B4-BE49-F238E27FC236}">
              <a16:creationId xmlns:a16="http://schemas.microsoft.com/office/drawing/2014/main" id="{6AB3800D-369D-4D3D-86F7-F4779F0E53F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63" name="直線コネクタ 262">
          <a:extLst>
            <a:ext uri="{FF2B5EF4-FFF2-40B4-BE49-F238E27FC236}">
              <a16:creationId xmlns:a16="http://schemas.microsoft.com/office/drawing/2014/main" id="{A3AEFFBE-D9F1-4B18-9947-582B660833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64" name="【庁舎】&#10;有形固定資産減価償却率グラフ枠">
          <a:extLst>
            <a:ext uri="{FF2B5EF4-FFF2-40B4-BE49-F238E27FC236}">
              <a16:creationId xmlns:a16="http://schemas.microsoft.com/office/drawing/2014/main" id="{69F70931-6431-4325-9B4D-353E4EBC68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265" name="直線コネクタ 264">
          <a:extLst>
            <a:ext uri="{FF2B5EF4-FFF2-40B4-BE49-F238E27FC236}">
              <a16:creationId xmlns:a16="http://schemas.microsoft.com/office/drawing/2014/main" id="{8766A001-A469-45A3-B206-72DB13D8777C}"/>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266" name="【庁舎】&#10;有形固定資産減価償却率最小値テキスト">
          <a:extLst>
            <a:ext uri="{FF2B5EF4-FFF2-40B4-BE49-F238E27FC236}">
              <a16:creationId xmlns:a16="http://schemas.microsoft.com/office/drawing/2014/main" id="{5C8F14F2-DB5A-4093-B26D-F700FAAC09E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267" name="直線コネクタ 266">
          <a:extLst>
            <a:ext uri="{FF2B5EF4-FFF2-40B4-BE49-F238E27FC236}">
              <a16:creationId xmlns:a16="http://schemas.microsoft.com/office/drawing/2014/main" id="{492CAE59-0640-43C3-84EA-B5884E88C58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268" name="【庁舎】&#10;有形固定資産減価償却率最大値テキスト">
          <a:extLst>
            <a:ext uri="{FF2B5EF4-FFF2-40B4-BE49-F238E27FC236}">
              <a16:creationId xmlns:a16="http://schemas.microsoft.com/office/drawing/2014/main" id="{475D5733-A310-4F60-9C0F-C45450EB41E4}"/>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269" name="直線コネクタ 268">
          <a:extLst>
            <a:ext uri="{FF2B5EF4-FFF2-40B4-BE49-F238E27FC236}">
              <a16:creationId xmlns:a16="http://schemas.microsoft.com/office/drawing/2014/main" id="{A2BDF549-344B-48F1-9A8D-366D3E40AED5}"/>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270" name="【庁舎】&#10;有形固定資産減価償却率平均値テキスト">
          <a:extLst>
            <a:ext uri="{FF2B5EF4-FFF2-40B4-BE49-F238E27FC236}">
              <a16:creationId xmlns:a16="http://schemas.microsoft.com/office/drawing/2014/main" id="{B9F82213-E934-4BFB-B4EF-489BAC4DB27B}"/>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271" name="フローチャート: 判断 270">
          <a:extLst>
            <a:ext uri="{FF2B5EF4-FFF2-40B4-BE49-F238E27FC236}">
              <a16:creationId xmlns:a16="http://schemas.microsoft.com/office/drawing/2014/main" id="{5F41A09E-87E8-4321-A977-BFAF131C09FC}"/>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272" name="フローチャート: 判断 271">
          <a:extLst>
            <a:ext uri="{FF2B5EF4-FFF2-40B4-BE49-F238E27FC236}">
              <a16:creationId xmlns:a16="http://schemas.microsoft.com/office/drawing/2014/main" id="{C4C49169-AEF9-41B2-BD65-D062A1DF84FF}"/>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273" name="フローチャート: 判断 272">
          <a:extLst>
            <a:ext uri="{FF2B5EF4-FFF2-40B4-BE49-F238E27FC236}">
              <a16:creationId xmlns:a16="http://schemas.microsoft.com/office/drawing/2014/main" id="{A7BEB57E-A40C-40C0-AD9F-149D412B570A}"/>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274" name="フローチャート: 判断 273">
          <a:extLst>
            <a:ext uri="{FF2B5EF4-FFF2-40B4-BE49-F238E27FC236}">
              <a16:creationId xmlns:a16="http://schemas.microsoft.com/office/drawing/2014/main" id="{0DA6970F-B4A0-4B5C-BF0E-2B7309AC0E3C}"/>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275" name="フローチャート: 判断 274">
          <a:extLst>
            <a:ext uri="{FF2B5EF4-FFF2-40B4-BE49-F238E27FC236}">
              <a16:creationId xmlns:a16="http://schemas.microsoft.com/office/drawing/2014/main" id="{4B77F9E1-96B9-442E-A870-8B16D1112B62}"/>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321506C7-DF9C-4A1D-8F9F-084DBB4D82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4EE76EC6-D741-48F8-8C0A-8AB4B128DC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54F2A62E-B1ED-4BFE-BB15-1E2BA56A96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8E976BC5-04AC-48C2-8961-513D27BBFDB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EA540602-ABC6-41C3-8095-558DB13C56E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33564</xdr:rowOff>
    </xdr:from>
    <xdr:to>
      <xdr:col>81</xdr:col>
      <xdr:colOff>101600</xdr:colOff>
      <xdr:row>108</xdr:row>
      <xdr:rowOff>135164</xdr:rowOff>
    </xdr:to>
    <xdr:sp macro="" textlink="">
      <xdr:nvSpPr>
        <xdr:cNvPr id="281" name="楕円 280">
          <a:extLst>
            <a:ext uri="{FF2B5EF4-FFF2-40B4-BE49-F238E27FC236}">
              <a16:creationId xmlns:a16="http://schemas.microsoft.com/office/drawing/2014/main" id="{4DAF9D9F-1001-456E-B978-60ACB2CCDB5A}"/>
            </a:ext>
          </a:extLst>
        </xdr:cNvPr>
        <xdr:cNvSpPr/>
      </xdr:nvSpPr>
      <xdr:spPr>
        <a:xfrm>
          <a:off x="15430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31931</xdr:rowOff>
    </xdr:from>
    <xdr:to>
      <xdr:col>76</xdr:col>
      <xdr:colOff>165100</xdr:colOff>
      <xdr:row>108</xdr:row>
      <xdr:rowOff>133531</xdr:rowOff>
    </xdr:to>
    <xdr:sp macro="" textlink="">
      <xdr:nvSpPr>
        <xdr:cNvPr id="282" name="楕円 281">
          <a:extLst>
            <a:ext uri="{FF2B5EF4-FFF2-40B4-BE49-F238E27FC236}">
              <a16:creationId xmlns:a16="http://schemas.microsoft.com/office/drawing/2014/main" id="{1E5EFBE3-148B-41CB-8EFA-B711BB93185C}"/>
            </a:ext>
          </a:extLst>
        </xdr:cNvPr>
        <xdr:cNvSpPr/>
      </xdr:nvSpPr>
      <xdr:spPr>
        <a:xfrm>
          <a:off x="14541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82731</xdr:rowOff>
    </xdr:from>
    <xdr:to>
      <xdr:col>81</xdr:col>
      <xdr:colOff>50800</xdr:colOff>
      <xdr:row>108</xdr:row>
      <xdr:rowOff>84364</xdr:rowOff>
    </xdr:to>
    <xdr:cxnSp macro="">
      <xdr:nvCxnSpPr>
        <xdr:cNvPr id="283" name="直線コネクタ 282">
          <a:extLst>
            <a:ext uri="{FF2B5EF4-FFF2-40B4-BE49-F238E27FC236}">
              <a16:creationId xmlns:a16="http://schemas.microsoft.com/office/drawing/2014/main" id="{D4877424-5C4C-4682-B5F8-8667DA84090B}"/>
            </a:ext>
          </a:extLst>
        </xdr:cNvPr>
        <xdr:cNvCxnSpPr/>
      </xdr:nvCxnSpPr>
      <xdr:spPr>
        <a:xfrm>
          <a:off x="14592300" y="185993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28666</xdr:rowOff>
    </xdr:from>
    <xdr:to>
      <xdr:col>72</xdr:col>
      <xdr:colOff>38100</xdr:colOff>
      <xdr:row>108</xdr:row>
      <xdr:rowOff>130266</xdr:rowOff>
    </xdr:to>
    <xdr:sp macro="" textlink="">
      <xdr:nvSpPr>
        <xdr:cNvPr id="284" name="楕円 283">
          <a:extLst>
            <a:ext uri="{FF2B5EF4-FFF2-40B4-BE49-F238E27FC236}">
              <a16:creationId xmlns:a16="http://schemas.microsoft.com/office/drawing/2014/main" id="{96AF0208-B109-48D2-993C-29519AF8222B}"/>
            </a:ext>
          </a:extLst>
        </xdr:cNvPr>
        <xdr:cNvSpPr/>
      </xdr:nvSpPr>
      <xdr:spPr>
        <a:xfrm>
          <a:off x="1365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79466</xdr:rowOff>
    </xdr:from>
    <xdr:to>
      <xdr:col>76</xdr:col>
      <xdr:colOff>114300</xdr:colOff>
      <xdr:row>108</xdr:row>
      <xdr:rowOff>82731</xdr:rowOff>
    </xdr:to>
    <xdr:cxnSp macro="">
      <xdr:nvCxnSpPr>
        <xdr:cNvPr id="285" name="直線コネクタ 284">
          <a:extLst>
            <a:ext uri="{FF2B5EF4-FFF2-40B4-BE49-F238E27FC236}">
              <a16:creationId xmlns:a16="http://schemas.microsoft.com/office/drawing/2014/main" id="{CA26A523-A1B6-4D87-A921-F9FA1B9CD809}"/>
            </a:ext>
          </a:extLst>
        </xdr:cNvPr>
        <xdr:cNvCxnSpPr/>
      </xdr:nvCxnSpPr>
      <xdr:spPr>
        <a:xfrm>
          <a:off x="13703300" y="1859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167458</xdr:rowOff>
    </xdr:from>
    <xdr:to>
      <xdr:col>67</xdr:col>
      <xdr:colOff>101600</xdr:colOff>
      <xdr:row>108</xdr:row>
      <xdr:rowOff>97608</xdr:rowOff>
    </xdr:to>
    <xdr:sp macro="" textlink="">
      <xdr:nvSpPr>
        <xdr:cNvPr id="286" name="楕円 285">
          <a:extLst>
            <a:ext uri="{FF2B5EF4-FFF2-40B4-BE49-F238E27FC236}">
              <a16:creationId xmlns:a16="http://schemas.microsoft.com/office/drawing/2014/main" id="{BF05EC3E-9502-4A8C-A447-D36ADF35A583}"/>
            </a:ext>
          </a:extLst>
        </xdr:cNvPr>
        <xdr:cNvSpPr/>
      </xdr:nvSpPr>
      <xdr:spPr>
        <a:xfrm>
          <a:off x="12763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46808</xdr:rowOff>
    </xdr:from>
    <xdr:to>
      <xdr:col>71</xdr:col>
      <xdr:colOff>177800</xdr:colOff>
      <xdr:row>108</xdr:row>
      <xdr:rowOff>79466</xdr:rowOff>
    </xdr:to>
    <xdr:cxnSp macro="">
      <xdr:nvCxnSpPr>
        <xdr:cNvPr id="287" name="直線コネクタ 286">
          <a:extLst>
            <a:ext uri="{FF2B5EF4-FFF2-40B4-BE49-F238E27FC236}">
              <a16:creationId xmlns:a16="http://schemas.microsoft.com/office/drawing/2014/main" id="{926D6941-1AF7-4FA6-ADA6-A30DFEDB6F82}"/>
            </a:ext>
          </a:extLst>
        </xdr:cNvPr>
        <xdr:cNvCxnSpPr/>
      </xdr:nvCxnSpPr>
      <xdr:spPr>
        <a:xfrm>
          <a:off x="12814300" y="185634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288" name="n_1aveValue【庁舎】&#10;有形固定資産減価償却率">
          <a:extLst>
            <a:ext uri="{FF2B5EF4-FFF2-40B4-BE49-F238E27FC236}">
              <a16:creationId xmlns:a16="http://schemas.microsoft.com/office/drawing/2014/main" id="{91505287-249C-45F2-BDF1-820F246FBBB8}"/>
            </a:ext>
          </a:extLst>
        </xdr:cNvPr>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289" name="n_2aveValue【庁舎】&#10;有形固定資産減価償却率">
          <a:extLst>
            <a:ext uri="{FF2B5EF4-FFF2-40B4-BE49-F238E27FC236}">
              <a16:creationId xmlns:a16="http://schemas.microsoft.com/office/drawing/2014/main" id="{9ABFDB2A-8B90-449E-933E-E2576D90EC1A}"/>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290" name="n_3aveValue【庁舎】&#10;有形固定資産減価償却率">
          <a:extLst>
            <a:ext uri="{FF2B5EF4-FFF2-40B4-BE49-F238E27FC236}">
              <a16:creationId xmlns:a16="http://schemas.microsoft.com/office/drawing/2014/main" id="{B2446A88-38A1-4B65-BBD0-8FF2B64D447F}"/>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291" name="n_4aveValue【庁舎】&#10;有形固定資産減価償却率">
          <a:extLst>
            <a:ext uri="{FF2B5EF4-FFF2-40B4-BE49-F238E27FC236}">
              <a16:creationId xmlns:a16="http://schemas.microsoft.com/office/drawing/2014/main" id="{60DCB165-3355-4EF2-987D-E036FCBB5563}"/>
            </a:ext>
          </a:extLst>
        </xdr:cNvPr>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126291</xdr:rowOff>
    </xdr:from>
    <xdr:ext cx="405111" cy="259045"/>
    <xdr:sp macro="" textlink="">
      <xdr:nvSpPr>
        <xdr:cNvPr id="292" name="n_1mainValue【庁舎】&#10;有形固定資産減価償却率">
          <a:extLst>
            <a:ext uri="{FF2B5EF4-FFF2-40B4-BE49-F238E27FC236}">
              <a16:creationId xmlns:a16="http://schemas.microsoft.com/office/drawing/2014/main" id="{0B358F49-E141-4965-8B34-A963DF236A83}"/>
            </a:ext>
          </a:extLst>
        </xdr:cNvPr>
        <xdr:cNvSpPr txBox="1"/>
      </xdr:nvSpPr>
      <xdr:spPr>
        <a:xfrm>
          <a:off x="15266044" y="186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124658</xdr:rowOff>
    </xdr:from>
    <xdr:ext cx="405111" cy="259045"/>
    <xdr:sp macro="" textlink="">
      <xdr:nvSpPr>
        <xdr:cNvPr id="293" name="n_2mainValue【庁舎】&#10;有形固定資産減価償却率">
          <a:extLst>
            <a:ext uri="{FF2B5EF4-FFF2-40B4-BE49-F238E27FC236}">
              <a16:creationId xmlns:a16="http://schemas.microsoft.com/office/drawing/2014/main" id="{E45AD73B-686B-4135-9D8B-F173FCD89BEB}"/>
            </a:ext>
          </a:extLst>
        </xdr:cNvPr>
        <xdr:cNvSpPr txBox="1"/>
      </xdr:nvSpPr>
      <xdr:spPr>
        <a:xfrm>
          <a:off x="143897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121393</xdr:rowOff>
    </xdr:from>
    <xdr:ext cx="405111" cy="259045"/>
    <xdr:sp macro="" textlink="">
      <xdr:nvSpPr>
        <xdr:cNvPr id="294" name="n_3mainValue【庁舎】&#10;有形固定資産減価償却率">
          <a:extLst>
            <a:ext uri="{FF2B5EF4-FFF2-40B4-BE49-F238E27FC236}">
              <a16:creationId xmlns:a16="http://schemas.microsoft.com/office/drawing/2014/main" id="{008F56C8-EDEE-46BC-A66A-4CE0587ADD8E}"/>
            </a:ext>
          </a:extLst>
        </xdr:cNvPr>
        <xdr:cNvSpPr txBox="1"/>
      </xdr:nvSpPr>
      <xdr:spPr>
        <a:xfrm>
          <a:off x="13500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88735</xdr:rowOff>
    </xdr:from>
    <xdr:ext cx="405111" cy="259045"/>
    <xdr:sp macro="" textlink="">
      <xdr:nvSpPr>
        <xdr:cNvPr id="295" name="n_4mainValue【庁舎】&#10;有形固定資産減価償却率">
          <a:extLst>
            <a:ext uri="{FF2B5EF4-FFF2-40B4-BE49-F238E27FC236}">
              <a16:creationId xmlns:a16="http://schemas.microsoft.com/office/drawing/2014/main" id="{35768EC5-4B37-4432-BE97-800D84B047CA}"/>
            </a:ext>
          </a:extLst>
        </xdr:cNvPr>
        <xdr:cNvSpPr txBox="1"/>
      </xdr:nvSpPr>
      <xdr:spPr>
        <a:xfrm>
          <a:off x="12611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296" name="正方形/長方形 295">
          <a:extLst>
            <a:ext uri="{FF2B5EF4-FFF2-40B4-BE49-F238E27FC236}">
              <a16:creationId xmlns:a16="http://schemas.microsoft.com/office/drawing/2014/main" id="{CAC13D5A-A47B-4AEA-89D9-BFA60BDE95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297" name="正方形/長方形 296">
          <a:extLst>
            <a:ext uri="{FF2B5EF4-FFF2-40B4-BE49-F238E27FC236}">
              <a16:creationId xmlns:a16="http://schemas.microsoft.com/office/drawing/2014/main" id="{53FF3FDF-A62E-49EF-8A5B-79A8992C459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298" name="正方形/長方形 297">
          <a:extLst>
            <a:ext uri="{FF2B5EF4-FFF2-40B4-BE49-F238E27FC236}">
              <a16:creationId xmlns:a16="http://schemas.microsoft.com/office/drawing/2014/main" id="{2D7CED2D-8213-477A-BDA7-2FA30A603D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299" name="正方形/長方形 298">
          <a:extLst>
            <a:ext uri="{FF2B5EF4-FFF2-40B4-BE49-F238E27FC236}">
              <a16:creationId xmlns:a16="http://schemas.microsoft.com/office/drawing/2014/main" id="{6B11383B-AC57-479D-A97D-02786F11A39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00" name="正方形/長方形 299">
          <a:extLst>
            <a:ext uri="{FF2B5EF4-FFF2-40B4-BE49-F238E27FC236}">
              <a16:creationId xmlns:a16="http://schemas.microsoft.com/office/drawing/2014/main" id="{2DFA7858-20C7-444A-AF78-3F71D91FD4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01" name="正方形/長方形 300">
          <a:extLst>
            <a:ext uri="{FF2B5EF4-FFF2-40B4-BE49-F238E27FC236}">
              <a16:creationId xmlns:a16="http://schemas.microsoft.com/office/drawing/2014/main" id="{B4FB672C-4A0A-4A6C-B9B2-285F61BA610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02" name="正方形/長方形 301">
          <a:extLst>
            <a:ext uri="{FF2B5EF4-FFF2-40B4-BE49-F238E27FC236}">
              <a16:creationId xmlns:a16="http://schemas.microsoft.com/office/drawing/2014/main" id="{7B043F40-B30B-4787-8305-D6FE84CEE1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03" name="正方形/長方形 302">
          <a:extLst>
            <a:ext uri="{FF2B5EF4-FFF2-40B4-BE49-F238E27FC236}">
              <a16:creationId xmlns:a16="http://schemas.microsoft.com/office/drawing/2014/main" id="{F28562FC-8E88-49DB-886E-D492D73A242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04" name="テキスト ボックス 303">
          <a:extLst>
            <a:ext uri="{FF2B5EF4-FFF2-40B4-BE49-F238E27FC236}">
              <a16:creationId xmlns:a16="http://schemas.microsoft.com/office/drawing/2014/main" id="{DE51F93E-5F10-4ABE-BEED-FB410A400A5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05" name="直線コネクタ 304">
          <a:extLst>
            <a:ext uri="{FF2B5EF4-FFF2-40B4-BE49-F238E27FC236}">
              <a16:creationId xmlns:a16="http://schemas.microsoft.com/office/drawing/2014/main" id="{CD875A0D-5D45-414B-9018-1B0293E319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06" name="直線コネクタ 305">
          <a:extLst>
            <a:ext uri="{FF2B5EF4-FFF2-40B4-BE49-F238E27FC236}">
              <a16:creationId xmlns:a16="http://schemas.microsoft.com/office/drawing/2014/main" id="{28632727-45FD-4152-8B79-3E483F63577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07" name="テキスト ボックス 306">
          <a:extLst>
            <a:ext uri="{FF2B5EF4-FFF2-40B4-BE49-F238E27FC236}">
              <a16:creationId xmlns:a16="http://schemas.microsoft.com/office/drawing/2014/main" id="{C567F565-5789-4732-8127-6E985C986F9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08" name="直線コネクタ 307">
          <a:extLst>
            <a:ext uri="{FF2B5EF4-FFF2-40B4-BE49-F238E27FC236}">
              <a16:creationId xmlns:a16="http://schemas.microsoft.com/office/drawing/2014/main" id="{24686198-AD3A-418F-96FD-0A3FC18A5BA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09" name="テキスト ボックス 308">
          <a:extLst>
            <a:ext uri="{FF2B5EF4-FFF2-40B4-BE49-F238E27FC236}">
              <a16:creationId xmlns:a16="http://schemas.microsoft.com/office/drawing/2014/main" id="{24EA8C1B-ADE9-4C91-BC42-7C99CDB4464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10" name="直線コネクタ 309">
          <a:extLst>
            <a:ext uri="{FF2B5EF4-FFF2-40B4-BE49-F238E27FC236}">
              <a16:creationId xmlns:a16="http://schemas.microsoft.com/office/drawing/2014/main" id="{BC8BDEF3-369E-4D52-AC7E-2853EFDC91B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11" name="テキスト ボックス 310">
          <a:extLst>
            <a:ext uri="{FF2B5EF4-FFF2-40B4-BE49-F238E27FC236}">
              <a16:creationId xmlns:a16="http://schemas.microsoft.com/office/drawing/2014/main" id="{C3E0FBE7-B904-4801-9B18-C41F3301830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12" name="直線コネクタ 311">
          <a:extLst>
            <a:ext uri="{FF2B5EF4-FFF2-40B4-BE49-F238E27FC236}">
              <a16:creationId xmlns:a16="http://schemas.microsoft.com/office/drawing/2014/main" id="{B439F3F6-D1E6-4028-8876-7550B188003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13" name="テキスト ボックス 312">
          <a:extLst>
            <a:ext uri="{FF2B5EF4-FFF2-40B4-BE49-F238E27FC236}">
              <a16:creationId xmlns:a16="http://schemas.microsoft.com/office/drawing/2014/main" id="{9239EDF3-3B79-4CFF-9FC4-8D250C9CBD3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14" name="直線コネクタ 313">
          <a:extLst>
            <a:ext uri="{FF2B5EF4-FFF2-40B4-BE49-F238E27FC236}">
              <a16:creationId xmlns:a16="http://schemas.microsoft.com/office/drawing/2014/main" id="{B4E3669B-E686-490E-B43F-24117C1CDCC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15" name="テキスト ボックス 314">
          <a:extLst>
            <a:ext uri="{FF2B5EF4-FFF2-40B4-BE49-F238E27FC236}">
              <a16:creationId xmlns:a16="http://schemas.microsoft.com/office/drawing/2014/main" id="{A5495310-E9FE-4F32-B6BF-F8843653A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16" name="直線コネクタ 315">
          <a:extLst>
            <a:ext uri="{FF2B5EF4-FFF2-40B4-BE49-F238E27FC236}">
              <a16:creationId xmlns:a16="http://schemas.microsoft.com/office/drawing/2014/main" id="{E2EA24D7-0949-488C-8895-9FF7091738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17" name="テキスト ボックス 316">
          <a:extLst>
            <a:ext uri="{FF2B5EF4-FFF2-40B4-BE49-F238E27FC236}">
              <a16:creationId xmlns:a16="http://schemas.microsoft.com/office/drawing/2014/main" id="{69436EC5-6D75-4FDF-9563-ECDE8C3BAB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18" name="【庁舎】&#10;一人当たり面積グラフ枠">
          <a:extLst>
            <a:ext uri="{FF2B5EF4-FFF2-40B4-BE49-F238E27FC236}">
              <a16:creationId xmlns:a16="http://schemas.microsoft.com/office/drawing/2014/main" id="{E37EC733-6219-40A1-AC9B-5012ACF1519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319" name="直線コネクタ 318">
          <a:extLst>
            <a:ext uri="{FF2B5EF4-FFF2-40B4-BE49-F238E27FC236}">
              <a16:creationId xmlns:a16="http://schemas.microsoft.com/office/drawing/2014/main" id="{97492DB4-22B8-43A4-86E8-CCE880E7ADD2}"/>
            </a:ext>
          </a:extLst>
        </xdr:cNvPr>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320" name="【庁舎】&#10;一人当たり面積最小値テキスト">
          <a:extLst>
            <a:ext uri="{FF2B5EF4-FFF2-40B4-BE49-F238E27FC236}">
              <a16:creationId xmlns:a16="http://schemas.microsoft.com/office/drawing/2014/main" id="{79D63719-BA3E-4F21-9E42-D74333E8C16C}"/>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321" name="直線コネクタ 320">
          <a:extLst>
            <a:ext uri="{FF2B5EF4-FFF2-40B4-BE49-F238E27FC236}">
              <a16:creationId xmlns:a16="http://schemas.microsoft.com/office/drawing/2014/main" id="{24B60F73-8AB6-4B00-8C5F-4F1C2A169A1A}"/>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322" name="【庁舎】&#10;一人当たり面積最大値テキスト">
          <a:extLst>
            <a:ext uri="{FF2B5EF4-FFF2-40B4-BE49-F238E27FC236}">
              <a16:creationId xmlns:a16="http://schemas.microsoft.com/office/drawing/2014/main" id="{D46AA83F-2986-44EE-A118-7F522E4D2E45}"/>
            </a:ext>
          </a:extLst>
        </xdr:cNvPr>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323" name="直線コネクタ 322">
          <a:extLst>
            <a:ext uri="{FF2B5EF4-FFF2-40B4-BE49-F238E27FC236}">
              <a16:creationId xmlns:a16="http://schemas.microsoft.com/office/drawing/2014/main" id="{CCD8FD07-0BFC-41D6-A885-DCE1A5C00E77}"/>
            </a:ext>
          </a:extLst>
        </xdr:cNvPr>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324" name="【庁舎】&#10;一人当たり面積平均値テキスト">
          <a:extLst>
            <a:ext uri="{FF2B5EF4-FFF2-40B4-BE49-F238E27FC236}">
              <a16:creationId xmlns:a16="http://schemas.microsoft.com/office/drawing/2014/main" id="{D7609D1C-5873-4F6E-980A-7136652DF25A}"/>
            </a:ext>
          </a:extLst>
        </xdr:cNvPr>
        <xdr:cNvSpPr txBox="1"/>
      </xdr:nvSpPr>
      <xdr:spPr>
        <a:xfrm>
          <a:off x="22199600" y="182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325" name="フローチャート: 判断 324">
          <a:extLst>
            <a:ext uri="{FF2B5EF4-FFF2-40B4-BE49-F238E27FC236}">
              <a16:creationId xmlns:a16="http://schemas.microsoft.com/office/drawing/2014/main" id="{7CDA41B5-EA10-47E3-8B3E-5BBF985CA83D}"/>
            </a:ext>
          </a:extLst>
        </xdr:cNvPr>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326" name="フローチャート: 判断 325">
          <a:extLst>
            <a:ext uri="{FF2B5EF4-FFF2-40B4-BE49-F238E27FC236}">
              <a16:creationId xmlns:a16="http://schemas.microsoft.com/office/drawing/2014/main" id="{1C2D3C6D-4EF9-4675-849F-41FE574A1693}"/>
            </a:ext>
          </a:extLst>
        </xdr:cNvPr>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327" name="フローチャート: 判断 326">
          <a:extLst>
            <a:ext uri="{FF2B5EF4-FFF2-40B4-BE49-F238E27FC236}">
              <a16:creationId xmlns:a16="http://schemas.microsoft.com/office/drawing/2014/main" id="{CDC28EEF-A3B2-472B-B1C2-DCD249DD714F}"/>
            </a:ext>
          </a:extLst>
        </xdr:cNvPr>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328" name="フローチャート: 判断 327">
          <a:extLst>
            <a:ext uri="{FF2B5EF4-FFF2-40B4-BE49-F238E27FC236}">
              <a16:creationId xmlns:a16="http://schemas.microsoft.com/office/drawing/2014/main" id="{66E2856D-25FA-48BB-B592-FEC3F29BAE76}"/>
            </a:ext>
          </a:extLst>
        </xdr:cNvPr>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329" name="フローチャート: 判断 328">
          <a:extLst>
            <a:ext uri="{FF2B5EF4-FFF2-40B4-BE49-F238E27FC236}">
              <a16:creationId xmlns:a16="http://schemas.microsoft.com/office/drawing/2014/main" id="{0EE58BA7-BE45-4C2A-93B7-32DE17F202D2}"/>
            </a:ext>
          </a:extLst>
        </xdr:cNvPr>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C592FEBC-0A8F-43B2-95D8-FBEFBCF434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2F1B8F4F-8DAF-4291-8570-BAA5FA05960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9635FDA2-C962-4DDF-9E0E-60012DC0255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4FD09682-9E81-44DD-92E7-755EE30198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D09249F6-6CA5-4FC9-AEBC-EB920B6681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144272</xdr:rowOff>
    </xdr:from>
    <xdr:to>
      <xdr:col>112</xdr:col>
      <xdr:colOff>38100</xdr:colOff>
      <xdr:row>107</xdr:row>
      <xdr:rowOff>74422</xdr:rowOff>
    </xdr:to>
    <xdr:sp macro="" textlink="">
      <xdr:nvSpPr>
        <xdr:cNvPr id="335" name="楕円 334">
          <a:extLst>
            <a:ext uri="{FF2B5EF4-FFF2-40B4-BE49-F238E27FC236}">
              <a16:creationId xmlns:a16="http://schemas.microsoft.com/office/drawing/2014/main" id="{E9E10035-367F-4C61-98CF-9F167D9AC931}"/>
            </a:ext>
          </a:extLst>
        </xdr:cNvPr>
        <xdr:cNvSpPr/>
      </xdr:nvSpPr>
      <xdr:spPr>
        <a:xfrm>
          <a:off x="21272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149606</xdr:rowOff>
    </xdr:from>
    <xdr:to>
      <xdr:col>107</xdr:col>
      <xdr:colOff>101600</xdr:colOff>
      <xdr:row>107</xdr:row>
      <xdr:rowOff>79756</xdr:rowOff>
    </xdr:to>
    <xdr:sp macro="" textlink="">
      <xdr:nvSpPr>
        <xdr:cNvPr id="336" name="楕円 335">
          <a:extLst>
            <a:ext uri="{FF2B5EF4-FFF2-40B4-BE49-F238E27FC236}">
              <a16:creationId xmlns:a16="http://schemas.microsoft.com/office/drawing/2014/main" id="{D14F7536-6DA8-4496-913D-FD99224E9B1C}"/>
            </a:ext>
          </a:extLst>
        </xdr:cNvPr>
        <xdr:cNvSpPr/>
      </xdr:nvSpPr>
      <xdr:spPr>
        <a:xfrm>
          <a:off x="203835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23622</xdr:rowOff>
    </xdr:from>
    <xdr:to>
      <xdr:col>111</xdr:col>
      <xdr:colOff>177800</xdr:colOff>
      <xdr:row>107</xdr:row>
      <xdr:rowOff>28956</xdr:rowOff>
    </xdr:to>
    <xdr:cxnSp macro="">
      <xdr:nvCxnSpPr>
        <xdr:cNvPr id="337" name="直線コネクタ 336">
          <a:extLst>
            <a:ext uri="{FF2B5EF4-FFF2-40B4-BE49-F238E27FC236}">
              <a16:creationId xmlns:a16="http://schemas.microsoft.com/office/drawing/2014/main" id="{C357708B-4C0C-4B9D-AD2D-12392177EDD4}"/>
            </a:ext>
          </a:extLst>
        </xdr:cNvPr>
        <xdr:cNvCxnSpPr/>
      </xdr:nvCxnSpPr>
      <xdr:spPr>
        <a:xfrm flipV="1">
          <a:off x="20434300" y="183687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155702</xdr:rowOff>
    </xdr:from>
    <xdr:to>
      <xdr:col>102</xdr:col>
      <xdr:colOff>165100</xdr:colOff>
      <xdr:row>107</xdr:row>
      <xdr:rowOff>85852</xdr:rowOff>
    </xdr:to>
    <xdr:sp macro="" textlink="">
      <xdr:nvSpPr>
        <xdr:cNvPr id="338" name="楕円 337">
          <a:extLst>
            <a:ext uri="{FF2B5EF4-FFF2-40B4-BE49-F238E27FC236}">
              <a16:creationId xmlns:a16="http://schemas.microsoft.com/office/drawing/2014/main" id="{F3B5804A-D5A4-4A78-871B-30C9516EEA67}"/>
            </a:ext>
          </a:extLst>
        </xdr:cNvPr>
        <xdr:cNvSpPr/>
      </xdr:nvSpPr>
      <xdr:spPr>
        <a:xfrm>
          <a:off x="19494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28956</xdr:rowOff>
    </xdr:from>
    <xdr:to>
      <xdr:col>107</xdr:col>
      <xdr:colOff>50800</xdr:colOff>
      <xdr:row>107</xdr:row>
      <xdr:rowOff>35052</xdr:rowOff>
    </xdr:to>
    <xdr:cxnSp macro="">
      <xdr:nvCxnSpPr>
        <xdr:cNvPr id="339" name="直線コネクタ 338">
          <a:extLst>
            <a:ext uri="{FF2B5EF4-FFF2-40B4-BE49-F238E27FC236}">
              <a16:creationId xmlns:a16="http://schemas.microsoft.com/office/drawing/2014/main" id="{55375827-63D2-46B7-AC7F-E6081D4C1FBA}"/>
            </a:ext>
          </a:extLst>
        </xdr:cNvPr>
        <xdr:cNvCxnSpPr/>
      </xdr:nvCxnSpPr>
      <xdr:spPr>
        <a:xfrm flipV="1">
          <a:off x="19545300" y="183741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159131</xdr:rowOff>
    </xdr:from>
    <xdr:to>
      <xdr:col>98</xdr:col>
      <xdr:colOff>38100</xdr:colOff>
      <xdr:row>107</xdr:row>
      <xdr:rowOff>89281</xdr:rowOff>
    </xdr:to>
    <xdr:sp macro="" textlink="">
      <xdr:nvSpPr>
        <xdr:cNvPr id="340" name="楕円 339">
          <a:extLst>
            <a:ext uri="{FF2B5EF4-FFF2-40B4-BE49-F238E27FC236}">
              <a16:creationId xmlns:a16="http://schemas.microsoft.com/office/drawing/2014/main" id="{5E9943F5-9726-4180-8FB7-4B9B0C752811}"/>
            </a:ext>
          </a:extLst>
        </xdr:cNvPr>
        <xdr:cNvSpPr/>
      </xdr:nvSpPr>
      <xdr:spPr>
        <a:xfrm>
          <a:off x="18605500" y="183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35052</xdr:rowOff>
    </xdr:from>
    <xdr:to>
      <xdr:col>102</xdr:col>
      <xdr:colOff>114300</xdr:colOff>
      <xdr:row>107</xdr:row>
      <xdr:rowOff>38481</xdr:rowOff>
    </xdr:to>
    <xdr:cxnSp macro="">
      <xdr:nvCxnSpPr>
        <xdr:cNvPr id="341" name="直線コネクタ 340">
          <a:extLst>
            <a:ext uri="{FF2B5EF4-FFF2-40B4-BE49-F238E27FC236}">
              <a16:creationId xmlns:a16="http://schemas.microsoft.com/office/drawing/2014/main" id="{A81581E6-C535-4B5C-B0DB-7F12FA813E26}"/>
            </a:ext>
          </a:extLst>
        </xdr:cNvPr>
        <xdr:cNvCxnSpPr/>
      </xdr:nvCxnSpPr>
      <xdr:spPr>
        <a:xfrm flipV="1">
          <a:off x="18656300" y="183802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39133</xdr:rowOff>
    </xdr:from>
    <xdr:ext cx="469744" cy="259045"/>
    <xdr:sp macro="" textlink="">
      <xdr:nvSpPr>
        <xdr:cNvPr id="342" name="n_1aveValue【庁舎】&#10;一人当たり面積">
          <a:extLst>
            <a:ext uri="{FF2B5EF4-FFF2-40B4-BE49-F238E27FC236}">
              <a16:creationId xmlns:a16="http://schemas.microsoft.com/office/drawing/2014/main" id="{EF37858B-7205-47BA-A916-36CABEA96D4C}"/>
            </a:ext>
          </a:extLst>
        </xdr:cNvPr>
        <xdr:cNvSpPr txBox="1"/>
      </xdr:nvSpPr>
      <xdr:spPr>
        <a:xfrm>
          <a:off x="210757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343" name="n_2aveValue【庁舎】&#10;一人当たり面積">
          <a:extLst>
            <a:ext uri="{FF2B5EF4-FFF2-40B4-BE49-F238E27FC236}">
              <a16:creationId xmlns:a16="http://schemas.microsoft.com/office/drawing/2014/main" id="{46E7DEF3-33D4-4864-8E2F-4B515FFF9D61}"/>
            </a:ext>
          </a:extLst>
        </xdr:cNvPr>
        <xdr:cNvSpPr txBox="1"/>
      </xdr:nvSpPr>
      <xdr:spPr>
        <a:xfrm>
          <a:off x="20199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344" name="n_3aveValue【庁舎】&#10;一人当たり面積">
          <a:extLst>
            <a:ext uri="{FF2B5EF4-FFF2-40B4-BE49-F238E27FC236}">
              <a16:creationId xmlns:a16="http://schemas.microsoft.com/office/drawing/2014/main" id="{844D2C98-4044-427E-9841-158E0E11D872}"/>
            </a:ext>
          </a:extLst>
        </xdr:cNvPr>
        <xdr:cNvSpPr txBox="1"/>
      </xdr:nvSpPr>
      <xdr:spPr>
        <a:xfrm>
          <a:off x="19310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345" name="n_4aveValue【庁舎】&#10;一人当たり面積">
          <a:extLst>
            <a:ext uri="{FF2B5EF4-FFF2-40B4-BE49-F238E27FC236}">
              <a16:creationId xmlns:a16="http://schemas.microsoft.com/office/drawing/2014/main" id="{DB8F2A9A-C3A9-450A-80D8-A3D325D61D98}"/>
            </a:ext>
          </a:extLst>
        </xdr:cNvPr>
        <xdr:cNvSpPr txBox="1"/>
      </xdr:nvSpPr>
      <xdr:spPr>
        <a:xfrm>
          <a:off x="18421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65549</xdr:rowOff>
    </xdr:from>
    <xdr:ext cx="469744" cy="259045"/>
    <xdr:sp macro="" textlink="">
      <xdr:nvSpPr>
        <xdr:cNvPr id="346" name="n_1mainValue【庁舎】&#10;一人当たり面積">
          <a:extLst>
            <a:ext uri="{FF2B5EF4-FFF2-40B4-BE49-F238E27FC236}">
              <a16:creationId xmlns:a16="http://schemas.microsoft.com/office/drawing/2014/main" id="{B152FC1C-8182-4D55-BA17-5F02FB91F11E}"/>
            </a:ext>
          </a:extLst>
        </xdr:cNvPr>
        <xdr:cNvSpPr txBox="1"/>
      </xdr:nvSpPr>
      <xdr:spPr>
        <a:xfrm>
          <a:off x="210757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70883</xdr:rowOff>
    </xdr:from>
    <xdr:ext cx="469744" cy="259045"/>
    <xdr:sp macro="" textlink="">
      <xdr:nvSpPr>
        <xdr:cNvPr id="347" name="n_2mainValue【庁舎】&#10;一人当たり面積">
          <a:extLst>
            <a:ext uri="{FF2B5EF4-FFF2-40B4-BE49-F238E27FC236}">
              <a16:creationId xmlns:a16="http://schemas.microsoft.com/office/drawing/2014/main" id="{93E65075-C9F7-49E1-A55F-4CD2AA0AD874}"/>
            </a:ext>
          </a:extLst>
        </xdr:cNvPr>
        <xdr:cNvSpPr txBox="1"/>
      </xdr:nvSpPr>
      <xdr:spPr>
        <a:xfrm>
          <a:off x="20199427" y="1841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76979</xdr:rowOff>
    </xdr:from>
    <xdr:ext cx="469744" cy="259045"/>
    <xdr:sp macro="" textlink="">
      <xdr:nvSpPr>
        <xdr:cNvPr id="348" name="n_3mainValue【庁舎】&#10;一人当たり面積">
          <a:extLst>
            <a:ext uri="{FF2B5EF4-FFF2-40B4-BE49-F238E27FC236}">
              <a16:creationId xmlns:a16="http://schemas.microsoft.com/office/drawing/2014/main" id="{55F8ECCE-D9E1-420B-9534-FC7555B581E2}"/>
            </a:ext>
          </a:extLst>
        </xdr:cNvPr>
        <xdr:cNvSpPr txBox="1"/>
      </xdr:nvSpPr>
      <xdr:spPr>
        <a:xfrm>
          <a:off x="19310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80408</xdr:rowOff>
    </xdr:from>
    <xdr:ext cx="469744" cy="259045"/>
    <xdr:sp macro="" textlink="">
      <xdr:nvSpPr>
        <xdr:cNvPr id="349" name="n_4mainValue【庁舎】&#10;一人当たり面積">
          <a:extLst>
            <a:ext uri="{FF2B5EF4-FFF2-40B4-BE49-F238E27FC236}">
              <a16:creationId xmlns:a16="http://schemas.microsoft.com/office/drawing/2014/main" id="{689EB344-2D82-4D68-AD4E-646A7BC0C3EE}"/>
            </a:ext>
          </a:extLst>
        </xdr:cNvPr>
        <xdr:cNvSpPr txBox="1"/>
      </xdr:nvSpPr>
      <xdr:spPr>
        <a:xfrm>
          <a:off x="18421427" y="184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50" name="正方形/長方形 349">
          <a:extLst>
            <a:ext uri="{FF2B5EF4-FFF2-40B4-BE49-F238E27FC236}">
              <a16:creationId xmlns:a16="http://schemas.microsoft.com/office/drawing/2014/main" id="{DEBEECE7-6FE6-426C-8390-B5D1EF8A93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51" name="正方形/長方形 350">
          <a:extLst>
            <a:ext uri="{FF2B5EF4-FFF2-40B4-BE49-F238E27FC236}">
              <a16:creationId xmlns:a16="http://schemas.microsoft.com/office/drawing/2014/main" id="{70E3295A-11AC-4859-8CC4-BBAAF8738A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52" name="テキスト ボックス 351">
          <a:extLst>
            <a:ext uri="{FF2B5EF4-FFF2-40B4-BE49-F238E27FC236}">
              <a16:creationId xmlns:a16="http://schemas.microsoft.com/office/drawing/2014/main" id="{EA04CD64-52C5-40B6-8A87-B37B664B5EF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財務書類の作成が完了していない状況にあるため令和３年度の数値が出ていないが、全体的に減価償却率は増加するを見込みである。</a:t>
          </a:r>
          <a:endParaRPr lang="ja-JP" altLang="ja-JP" sz="1400">
            <a:effectLst/>
          </a:endParaRPr>
        </a:p>
        <a:p>
          <a:r>
            <a:rPr kumimoji="1" lang="ja-JP" altLang="ja-JP" sz="1100">
              <a:solidFill>
                <a:schemeClr val="dk1"/>
              </a:solidFill>
              <a:effectLst/>
              <a:latin typeface="+mn-lt"/>
              <a:ea typeface="+mn-ea"/>
              <a:cs typeface="+mn-cs"/>
            </a:rPr>
            <a:t>庁舎については減価償却が著しい。築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年以上が経過し、建て替えに向けて基金の積立を始めているが、建て替えまでの細かい維持修繕計画を策定する必要があると考える。</a:t>
          </a:r>
          <a:endParaRPr lang="ja-JP" altLang="ja-JP" sz="1400">
            <a:effectLst/>
          </a:endParaRPr>
        </a:p>
        <a:p>
          <a:r>
            <a:rPr kumimoji="1" lang="ja-JP" altLang="ja-JP" sz="1100">
              <a:solidFill>
                <a:schemeClr val="dk1"/>
              </a:solidFill>
              <a:effectLst/>
              <a:latin typeface="+mn-lt"/>
              <a:ea typeface="+mn-ea"/>
              <a:cs typeface="+mn-cs"/>
            </a:rPr>
            <a:t>体育館は築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年以上が経過している状況であり、計画的に維持管理している。プールは比較的新しい施設であるが、細かい修繕が発生してきている。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
2,797
231.49
4,352,618
3,995,150
192,468
2,828,938
4,110,611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現在、水力発電所の大規模償却資産による町税収入が財政力指数が高い主な要因となっているが、今後は減価償却により確実に減少する。</a:t>
          </a:r>
        </a:p>
        <a:p>
          <a:r>
            <a:rPr kumimoji="1" lang="ja-JP" altLang="en-US" sz="1300">
              <a:latin typeface="ＭＳ Ｐゴシック" panose="020B0600070205080204" pitchFamily="50" charset="-128"/>
              <a:ea typeface="ＭＳ Ｐゴシック" panose="020B0600070205080204" pitchFamily="50" charset="-128"/>
            </a:rPr>
            <a:t>また、人口減少や少子高齢化に伴う税収の減も懸念されるところである。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141514</xdr:rowOff>
    </xdr:from>
    <xdr:to>
      <xdr:col>23</xdr:col>
      <xdr:colOff>133350</xdr:colOff>
      <xdr:row>38</xdr:row>
      <xdr:rowOff>39007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4851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141514</xdr:rowOff>
    </xdr:from>
    <xdr:to>
      <xdr:col>19</xdr:col>
      <xdr:colOff>133350</xdr:colOff>
      <xdr:row>37</xdr:row>
      <xdr:rowOff>141514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485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141514</xdr:rowOff>
    </xdr:from>
    <xdr:to>
      <xdr:col>15</xdr:col>
      <xdr:colOff>82550</xdr:colOff>
      <xdr:row>37</xdr:row>
      <xdr:rowOff>158750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4851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21772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50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159657</xdr:rowOff>
    </xdr:from>
    <xdr:to>
      <xdr:col>23</xdr:col>
      <xdr:colOff>184150</xdr:colOff>
      <xdr:row>38</xdr:row>
      <xdr:rowOff>89807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4734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4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90714</xdr:rowOff>
    </xdr:from>
    <xdr:to>
      <xdr:col>19</xdr:col>
      <xdr:colOff>184150</xdr:colOff>
      <xdr:row>38</xdr:row>
      <xdr:rowOff>20864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31041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20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90714</xdr:rowOff>
    </xdr:from>
    <xdr:to>
      <xdr:col>15</xdr:col>
      <xdr:colOff>133350</xdr:colOff>
      <xdr:row>38</xdr:row>
      <xdr:rowOff>20864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31041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2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に水力発電所の２号機が稼働を開始したことにより、町税が大きく増加し経常収支比率も７０％を割ったところであるが、それ以降は減価償却による経常一般財源の減少により当比率は悪化の傾向にある。</a:t>
          </a:r>
        </a:p>
        <a:p>
          <a:r>
            <a:rPr kumimoji="1" lang="ja-JP" altLang="en-US" sz="1300">
              <a:latin typeface="ＭＳ Ｐゴシック" panose="020B0600070205080204" pitchFamily="50" charset="-128"/>
              <a:ea typeface="ＭＳ Ｐゴシック" panose="020B0600070205080204" pitchFamily="50" charset="-128"/>
            </a:rPr>
            <a:t>歳入の減少は避けられないため、経常経費の圧縮に努めなければならない。</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40429</xdr:rowOff>
    </xdr:from>
    <xdr:to>
      <xdr:col>23</xdr:col>
      <xdr:colOff>133350</xdr:colOff>
      <xdr:row>62</xdr:row>
      <xdr:rowOff>128905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70329"/>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128905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0652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62</xdr:row>
      <xdr:rowOff>76623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582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28363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2957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6156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18432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149013</xdr:rowOff>
    </xdr:from>
    <xdr:to>
      <xdr:col>11</xdr:col>
      <xdr:colOff>82550</xdr:colOff>
      <xdr:row>62</xdr:row>
      <xdr:rowOff>79163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低賃金や物価の上昇による委託事業等の決算額が増加傾向にあり類似団体平均を上回っている状況が続いている。人件費においては職員の若年齢化が年々図られていることから減少傾向にあるものの、今後の増加は確実であるため、業務の委託化を推進、更なるコストの低減を図る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15532</xdr:rowOff>
    </xdr:from>
    <xdr:to>
      <xdr:col>23</xdr:col>
      <xdr:colOff>133350</xdr:colOff>
      <xdr:row>82</xdr:row>
      <xdr:rowOff>52539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74432"/>
          <a:ext cx="838200" cy="3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59491</xdr:rowOff>
    </xdr:from>
    <xdr:to>
      <xdr:col>19</xdr:col>
      <xdr:colOff>133350</xdr:colOff>
      <xdr:row>82</xdr:row>
      <xdr:rowOff>15532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46941"/>
          <a:ext cx="889000" cy="12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5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54758</xdr:rowOff>
    </xdr:from>
    <xdr:to>
      <xdr:col>15</xdr:col>
      <xdr:colOff>82550</xdr:colOff>
      <xdr:row>81</xdr:row>
      <xdr:rowOff>59491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42208"/>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0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16867</xdr:rowOff>
    </xdr:from>
    <xdr:to>
      <xdr:col>11</xdr:col>
      <xdr:colOff>31750</xdr:colOff>
      <xdr:row>81</xdr:row>
      <xdr:rowOff>54758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04317"/>
          <a:ext cx="8890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1739</xdr:rowOff>
    </xdr:from>
    <xdr:to>
      <xdr:col>23</xdr:col>
      <xdr:colOff>184150</xdr:colOff>
      <xdr:row>82</xdr:row>
      <xdr:rowOff>103339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145266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3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136182</xdr:rowOff>
    </xdr:from>
    <xdr:to>
      <xdr:col>19</xdr:col>
      <xdr:colOff>184150</xdr:colOff>
      <xdr:row>82</xdr:row>
      <xdr:rowOff>66332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2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51109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10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8691</xdr:rowOff>
    </xdr:from>
    <xdr:to>
      <xdr:col>15</xdr:col>
      <xdr:colOff>133350</xdr:colOff>
      <xdr:row>81</xdr:row>
      <xdr:rowOff>110291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9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95068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98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3958</xdr:rowOff>
    </xdr:from>
    <xdr:to>
      <xdr:col>11</xdr:col>
      <xdr:colOff>82550</xdr:colOff>
      <xdr:row>81</xdr:row>
      <xdr:rowOff>105558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90335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97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137517</xdr:rowOff>
    </xdr:from>
    <xdr:to>
      <xdr:col>7</xdr:col>
      <xdr:colOff>31750</xdr:colOff>
      <xdr:row>81</xdr:row>
      <xdr:rowOff>67667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52444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93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の人件費削減策の終了により従前の水準程度に戻っており、全国町村平均を下回っている。本町における人件費削減の取組みはすでに１０年以上も前から実施しており、今後も現水準を維持できる程度の人件費削減策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86995</xdr:rowOff>
    </xdr:from>
    <xdr:to>
      <xdr:col>81</xdr:col>
      <xdr:colOff>44450</xdr:colOff>
      <xdr:row>87</xdr:row>
      <xdr:rowOff>86995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0031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86995</xdr:rowOff>
    </xdr:from>
    <xdr:to>
      <xdr:col>77</xdr:col>
      <xdr:colOff>44450</xdr:colOff>
      <xdr:row>87</xdr:row>
      <xdr:rowOff>86995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003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86995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18689"/>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14605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1868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36195</xdr:rowOff>
    </xdr:from>
    <xdr:to>
      <xdr:col>81</xdr:col>
      <xdr:colOff>95250</xdr:colOff>
      <xdr:row>87</xdr:row>
      <xdr:rowOff>137795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8272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2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36195</xdr:rowOff>
    </xdr:from>
    <xdr:to>
      <xdr:col>77</xdr:col>
      <xdr:colOff>95250</xdr:colOff>
      <xdr:row>87</xdr:row>
      <xdr:rowOff>137795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122572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3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36195</xdr:rowOff>
    </xdr:from>
    <xdr:to>
      <xdr:col>73</xdr:col>
      <xdr:colOff>44450</xdr:colOff>
      <xdr:row>87</xdr:row>
      <xdr:rowOff>137795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122572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運営の病院を診療所化したことに伴い、公営企業事業職員が一般職員となったために職員数が増加し数値が悪化している状況が続いていたが、適正な職員配置等により近年は類似団体平均との差は減少している状況にある。今後も人口が減少する一方、多様化する行政ニーズに対応できる必要最低限の職員数を見極め、より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149497</xdr:rowOff>
    </xdr:from>
    <xdr:to>
      <xdr:col>81</xdr:col>
      <xdr:colOff>44450</xdr:colOff>
      <xdr:row>61</xdr:row>
      <xdr:rowOff>109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36497"/>
          <a:ext cx="838200" cy="2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146050</xdr:rowOff>
    </xdr:from>
    <xdr:to>
      <xdr:col>77</xdr:col>
      <xdr:colOff>44450</xdr:colOff>
      <xdr:row>60</xdr:row>
      <xdr:rowOff>149497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3305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94687</xdr:rowOff>
    </xdr:from>
    <xdr:to>
      <xdr:col>72</xdr:col>
      <xdr:colOff>203200</xdr:colOff>
      <xdr:row>60</xdr:row>
      <xdr:rowOff>146050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81687"/>
          <a:ext cx="889000" cy="5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94687</xdr:rowOff>
    </xdr:from>
    <xdr:to>
      <xdr:col>68</xdr:col>
      <xdr:colOff>152400</xdr:colOff>
      <xdr:row>60</xdr:row>
      <xdr:rowOff>140879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81687"/>
          <a:ext cx="889000" cy="4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114643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120759</xdr:rowOff>
    </xdr:from>
    <xdr:to>
      <xdr:col>81</xdr:col>
      <xdr:colOff>95250</xdr:colOff>
      <xdr:row>61</xdr:row>
      <xdr:rowOff>50909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92836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79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98697</xdr:rowOff>
    </xdr:from>
    <xdr:to>
      <xdr:col>77</xdr:col>
      <xdr:colOff>95250</xdr:colOff>
      <xdr:row>61</xdr:row>
      <xdr:rowOff>28847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13624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7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95250</xdr:rowOff>
    </xdr:from>
    <xdr:to>
      <xdr:col>73</xdr:col>
      <xdr:colOff>44450</xdr:colOff>
      <xdr:row>61</xdr:row>
      <xdr:rowOff>25400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43887</xdr:rowOff>
    </xdr:from>
    <xdr:to>
      <xdr:col>68</xdr:col>
      <xdr:colOff>203200</xdr:colOff>
      <xdr:row>60</xdr:row>
      <xdr:rowOff>145487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3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130264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1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90079</xdr:rowOff>
    </xdr:from>
    <xdr:to>
      <xdr:col>64</xdr:col>
      <xdr:colOff>152400</xdr:colOff>
      <xdr:row>61</xdr:row>
      <xdr:rowOff>20229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5006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6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本町においては標準財政規模が大きいこともあり、類似団体平均と同水準で推移している状況にある。　また、令和４年度に起債償還のピークを迎え、令和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減少する見込みであるが、公共施設の老朽化や各種計画に基づく大型事業も予定されているため、事業の優先順位を見極めるとともに地方債発行額の上限枠設定など公債費の抑制に努める必要があ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164677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1619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132504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1539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124460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116417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1378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においても引き続きマイナスとなったが、新過疎法の制定により本町は過疎指定団体から卒業することになり、経過措置後は過疎対策事業債の借入を起こすことができない。そのため、新たな財源の確保や事業の創意工夫に努め、より健全な行財政運営を心がける必要があ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28575</xdr:rowOff>
    </xdr:from>
    <xdr:ext cx="9099176" cy="45720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752475" y="4486275"/>
          <a:ext cx="9099176" cy="457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
2,797
231.49
4,352,618
3,995,150
192,468
2,828,938
4,110,611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定年による職員の退職が続くことやそれらの補充による職員の若年齢化、業務のアウトソーシングにより、再び類似団体平均よりも低い比率となっている。今後も現行の水準を維持できるように一層の給与及び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48324"/>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低賃金や物価上昇に伴う管理委託料、システム関連委託費等が増加傾向にあり、物件費の増加要素が多くなっている状況にある。類似団体平均を下回る水準を維持してはいるものの、今後も最低賃金上昇等が生じた場合には支出総額が更に増加すること予想されることから、今後も業務のアウトソーシングやデジタル化等により経費削減に努めていく方針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15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564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24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44704</xdr:rowOff>
    </xdr:from>
    <xdr:to>
      <xdr:col>69</xdr:col>
      <xdr:colOff>92075</xdr:colOff>
      <xdr:row>16</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87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165354</xdr:rowOff>
    </xdr:from>
    <xdr:to>
      <xdr:col>65</xdr:col>
      <xdr:colOff>53975</xdr:colOff>
      <xdr:row>16</xdr:row>
      <xdr:rowOff>95504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105681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比率が上昇傾向にある本町においては、自立支援や老人措置に係る経費が徐々に膨らんでいる状況にあり、今後更に扶助費が増加するものと予想される。国の制度を利用する方への扶助が大半であるため町独自の削減は難しいが、今後も適正な審査等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55</xdr:row>
      <xdr:rowOff>167822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812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55</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81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会計等への繰出金の増加などの影響もあり、類似団体平均よりも上回っている状況である。これは、簡易水道・下水道事業における老朽化対策や防災対策における施設維持更新等に影響されるものであるが、今後も特別会計においても、利用料金の見直しや事業の必要性を検証するなど経費削減に努め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6367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72136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36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72136</xdr:rowOff>
    </xdr:from>
    <xdr:to>
      <xdr:col>73</xdr:col>
      <xdr:colOff>180975</xdr:colOff>
      <xdr:row>57</xdr:row>
      <xdr:rowOff>28702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6733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28702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7282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107713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149352</xdr:rowOff>
    </xdr:from>
    <xdr:to>
      <xdr:col>69</xdr:col>
      <xdr:colOff>142875</xdr:colOff>
      <xdr:row>57</xdr:row>
      <xdr:rowOff>79502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64279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の増もあって令和３年度の比率は大きく改善した。経常経費の中にはこれ以上の削減ができないものが多いが、補助負担金事業の事業検証等を行い、効果の薄い補助事業等については見直しや廃止を行っていく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170434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1391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21844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1711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借入れ額が多額であった年度の償還が開始し増加傾向にあり令和４年度に償還のピークを迎える予定である。また、今後１０年間でおいても大型事業を控えており、事業の必要性や優先順位を見極め起債抑制を心がける必要があ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87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96538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5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33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123189</xdr:rowOff>
    </xdr:from>
    <xdr:to>
      <xdr:col>15</xdr:col>
      <xdr:colOff>98425</xdr:colOff>
      <xdr:row>77</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533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123189</xdr:rowOff>
    </xdr:from>
    <xdr:to>
      <xdr:col>11</xdr:col>
      <xdr:colOff>9525</xdr:colOff>
      <xdr:row>76</xdr:row>
      <xdr:rowOff>142239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533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156211</xdr:rowOff>
    </xdr:from>
    <xdr:to>
      <xdr:col>15</xdr:col>
      <xdr:colOff>149225</xdr:colOff>
      <xdr:row>77</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71138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12717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近年は、行革の推進や平成２７年度からの経常一般財源の増加により類似団体平均よりも下回る水準を維持しているところであるが、今後も更なる健全化に努める必要がある。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73661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372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8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219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221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1910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135907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22861</xdr:rowOff>
    </xdr:from>
    <xdr:to>
      <xdr:col>78</xdr:col>
      <xdr:colOff>120650</xdr:colOff>
      <xdr:row>77</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134638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93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119397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99290</xdr:rowOff>
    </xdr:from>
    <xdr:to>
      <xdr:col>29</xdr:col>
      <xdr:colOff>127000</xdr:colOff>
      <xdr:row>17</xdr:row>
      <xdr:rowOff>109685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61565"/>
          <a:ext cx="647700" cy="10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109685</xdr:rowOff>
    </xdr:from>
    <xdr:to>
      <xdr:col>26</xdr:col>
      <xdr:colOff>50800</xdr:colOff>
      <xdr:row>17</xdr:row>
      <xdr:rowOff>141343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71960"/>
          <a:ext cx="698500" cy="3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141343</xdr:rowOff>
    </xdr:from>
    <xdr:to>
      <xdr:col>22</xdr:col>
      <xdr:colOff>114300</xdr:colOff>
      <xdr:row>17</xdr:row>
      <xdr:rowOff>150058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03618"/>
          <a:ext cx="698500" cy="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150058</xdr:rowOff>
    </xdr:from>
    <xdr:to>
      <xdr:col>18</xdr:col>
      <xdr:colOff>177800</xdr:colOff>
      <xdr:row>17</xdr:row>
      <xdr:rowOff>169217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2333"/>
          <a:ext cx="698500" cy="19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48490</xdr:rowOff>
    </xdr:from>
    <xdr:to>
      <xdr:col>29</xdr:col>
      <xdr:colOff>177800</xdr:colOff>
      <xdr:row>17</xdr:row>
      <xdr:rowOff>150090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10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20567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8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58885</xdr:rowOff>
    </xdr:from>
    <xdr:to>
      <xdr:col>26</xdr:col>
      <xdr:colOff>101600</xdr:colOff>
      <xdr:row>17</xdr:row>
      <xdr:rowOff>160485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2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145262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0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90543</xdr:rowOff>
    </xdr:from>
    <xdr:to>
      <xdr:col>22</xdr:col>
      <xdr:colOff>165100</xdr:colOff>
      <xdr:row>18</xdr:row>
      <xdr:rowOff>20693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5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5470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3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99258</xdr:rowOff>
    </xdr:from>
    <xdr:to>
      <xdr:col>19</xdr:col>
      <xdr:colOff>38100</xdr:colOff>
      <xdr:row>18</xdr:row>
      <xdr:rowOff>29408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14185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4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118417</xdr:rowOff>
    </xdr:from>
    <xdr:to>
      <xdr:col>15</xdr:col>
      <xdr:colOff>101600</xdr:colOff>
      <xdr:row>18</xdr:row>
      <xdr:rowOff>48567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0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33344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112868</xdr:rowOff>
    </xdr:from>
    <xdr:to>
      <xdr:col>29</xdr:col>
      <xdr:colOff>127000</xdr:colOff>
      <xdr:row>35</xdr:row>
      <xdr:rowOff>153426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23218"/>
          <a:ext cx="647700" cy="40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97645</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07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153426</xdr:rowOff>
    </xdr:from>
    <xdr:to>
      <xdr:col>26</xdr:col>
      <xdr:colOff>50800</xdr:colOff>
      <xdr:row>35</xdr:row>
      <xdr:rowOff>161399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63776"/>
          <a:ext cx="698500" cy="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4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161399</xdr:rowOff>
    </xdr:from>
    <xdr:to>
      <xdr:col>22</xdr:col>
      <xdr:colOff>114300</xdr:colOff>
      <xdr:row>35</xdr:row>
      <xdr:rowOff>195525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71749"/>
          <a:ext cx="698500" cy="34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164573</xdr:rowOff>
    </xdr:from>
    <xdr:to>
      <xdr:col>18</xdr:col>
      <xdr:colOff>177800</xdr:colOff>
      <xdr:row>35</xdr:row>
      <xdr:rowOff>195525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74923"/>
          <a:ext cx="698500" cy="30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249569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62068</xdr:rowOff>
    </xdr:from>
    <xdr:to>
      <xdr:col>29</xdr:col>
      <xdr:colOff>177800</xdr:colOff>
      <xdr:row>35</xdr:row>
      <xdr:rowOff>163668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72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250045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102626</xdr:rowOff>
    </xdr:from>
    <xdr:to>
      <xdr:col>26</xdr:col>
      <xdr:colOff>101600</xdr:colOff>
      <xdr:row>35</xdr:row>
      <xdr:rowOff>204226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1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214403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8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110599</xdr:rowOff>
    </xdr:from>
    <xdr:to>
      <xdr:col>22</xdr:col>
      <xdr:colOff>165100</xdr:colOff>
      <xdr:row>35</xdr:row>
      <xdr:rowOff>212199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222376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8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144725</xdr:rowOff>
    </xdr:from>
    <xdr:to>
      <xdr:col>19</xdr:col>
      <xdr:colOff>38100</xdr:colOff>
      <xdr:row>35</xdr:row>
      <xdr:rowOff>246325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5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256502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2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113773</xdr:rowOff>
    </xdr:from>
    <xdr:to>
      <xdr:col>15</xdr:col>
      <xdr:colOff>101600</xdr:colOff>
      <xdr:row>35</xdr:row>
      <xdr:rowOff>215373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24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225550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
2,797
231.49
4,352,618
3,995,150
192,468
2,828,938
4,110,611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139047</xdr:rowOff>
    </xdr:from>
    <xdr:to>
      <xdr:col>24</xdr:col>
      <xdr:colOff>63500</xdr:colOff>
      <xdr:row>36</xdr:row>
      <xdr:rowOff>142635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11247"/>
          <a:ext cx="83820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142635</xdr:rowOff>
    </xdr:from>
    <xdr:to>
      <xdr:col>19</xdr:col>
      <xdr:colOff>177800</xdr:colOff>
      <xdr:row>36</xdr:row>
      <xdr:rowOff>169108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4835"/>
          <a:ext cx="889000" cy="2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169108</xdr:rowOff>
    </xdr:from>
    <xdr:to>
      <xdr:col>15</xdr:col>
      <xdr:colOff>50800</xdr:colOff>
      <xdr:row>37</xdr:row>
      <xdr:rowOff>22059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1308"/>
          <a:ext cx="889000" cy="2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22059</xdr:rowOff>
    </xdr:from>
    <xdr:to>
      <xdr:col>10</xdr:col>
      <xdr:colOff>114300</xdr:colOff>
      <xdr:row>37</xdr:row>
      <xdr:rowOff>26396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65709"/>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88247</xdr:rowOff>
    </xdr:from>
    <xdr:to>
      <xdr:col>24</xdr:col>
      <xdr:colOff>114300</xdr:colOff>
      <xdr:row>37</xdr:row>
      <xdr:rowOff>18397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6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66674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91835</xdr:rowOff>
    </xdr:from>
    <xdr:to>
      <xdr:col>20</xdr:col>
      <xdr:colOff>38100</xdr:colOff>
      <xdr:row>37</xdr:row>
      <xdr:rowOff>21985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13112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5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118308</xdr:rowOff>
    </xdr:from>
    <xdr:to>
      <xdr:col>15</xdr:col>
      <xdr:colOff>101600</xdr:colOff>
      <xdr:row>37</xdr:row>
      <xdr:rowOff>48458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64985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142709</xdr:rowOff>
    </xdr:from>
    <xdr:to>
      <xdr:col>10</xdr:col>
      <xdr:colOff>165100</xdr:colOff>
      <xdr:row>37</xdr:row>
      <xdr:rowOff>72859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89386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9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147046</xdr:rowOff>
    </xdr:from>
    <xdr:to>
      <xdr:col>6</xdr:col>
      <xdr:colOff>38100</xdr:colOff>
      <xdr:row>37</xdr:row>
      <xdr:rowOff>77196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68323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146493</xdr:rowOff>
    </xdr:from>
    <xdr:to>
      <xdr:col>24</xdr:col>
      <xdr:colOff>63500</xdr:colOff>
      <xdr:row>56</xdr:row>
      <xdr:rowOff>156017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7693"/>
          <a:ext cx="83820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156017</xdr:rowOff>
    </xdr:from>
    <xdr:to>
      <xdr:col>19</xdr:col>
      <xdr:colOff>177800</xdr:colOff>
      <xdr:row>57</xdr:row>
      <xdr:rowOff>89788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7217"/>
          <a:ext cx="889000" cy="10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89788</xdr:rowOff>
    </xdr:from>
    <xdr:to>
      <xdr:col>15</xdr:col>
      <xdr:colOff>50800</xdr:colOff>
      <xdr:row>57</xdr:row>
      <xdr:rowOff>112078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2438"/>
          <a:ext cx="889000" cy="2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112078</xdr:rowOff>
    </xdr:from>
    <xdr:to>
      <xdr:col>10</xdr:col>
      <xdr:colOff>114300</xdr:colOff>
      <xdr:row>57</xdr:row>
      <xdr:rowOff>131888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4728"/>
          <a:ext cx="889000" cy="1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95693</xdr:rowOff>
    </xdr:from>
    <xdr:to>
      <xdr:col>24</xdr:col>
      <xdr:colOff>114300</xdr:colOff>
      <xdr:row>57</xdr:row>
      <xdr:rowOff>25843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118570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105217</xdr:rowOff>
    </xdr:from>
    <xdr:to>
      <xdr:col>20</xdr:col>
      <xdr:colOff>38100</xdr:colOff>
      <xdr:row>57</xdr:row>
      <xdr:rowOff>35367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51894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38988</xdr:rowOff>
    </xdr:from>
    <xdr:to>
      <xdr:col>15</xdr:col>
      <xdr:colOff>101600</xdr:colOff>
      <xdr:row>57</xdr:row>
      <xdr:rowOff>140588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131715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0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61278</xdr:rowOff>
    </xdr:from>
    <xdr:to>
      <xdr:col>10</xdr:col>
      <xdr:colOff>165100</xdr:colOff>
      <xdr:row>57</xdr:row>
      <xdr:rowOff>162878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154005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2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81088</xdr:rowOff>
    </xdr:from>
    <xdr:to>
      <xdr:col>6</xdr:col>
      <xdr:colOff>38100</xdr:colOff>
      <xdr:row>58</xdr:row>
      <xdr:rowOff>11238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2365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53925</xdr:rowOff>
    </xdr:from>
    <xdr:to>
      <xdr:col>24</xdr:col>
      <xdr:colOff>63500</xdr:colOff>
      <xdr:row>75</xdr:row>
      <xdr:rowOff>168951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12675"/>
          <a:ext cx="838200" cy="11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71176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72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168951</xdr:rowOff>
    </xdr:from>
    <xdr:to>
      <xdr:col>19</xdr:col>
      <xdr:colOff>177800</xdr:colOff>
      <xdr:row>76</xdr:row>
      <xdr:rowOff>115336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27701"/>
          <a:ext cx="889000" cy="11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32109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53180</xdr:rowOff>
    </xdr:from>
    <xdr:to>
      <xdr:col>15</xdr:col>
      <xdr:colOff>50800</xdr:colOff>
      <xdr:row>76</xdr:row>
      <xdr:rowOff>115336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83380"/>
          <a:ext cx="889000" cy="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67812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53180</xdr:rowOff>
    </xdr:from>
    <xdr:to>
      <xdr:col>10</xdr:col>
      <xdr:colOff>114300</xdr:colOff>
      <xdr:row>76</xdr:row>
      <xdr:rowOff>138063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83380"/>
          <a:ext cx="889000" cy="8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58073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48299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3125</xdr:rowOff>
    </xdr:from>
    <xdr:to>
      <xdr:col>24</xdr:col>
      <xdr:colOff>114300</xdr:colOff>
      <xdr:row>75</xdr:row>
      <xdr:rowOff>104725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26002</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1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118152</xdr:rowOff>
    </xdr:from>
    <xdr:to>
      <xdr:col>20</xdr:col>
      <xdr:colOff>38100</xdr:colOff>
      <xdr:row>76</xdr:row>
      <xdr:rowOff>48301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769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64829</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75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64536</xdr:rowOff>
    </xdr:from>
    <xdr:to>
      <xdr:col>15</xdr:col>
      <xdr:colOff>101600</xdr:colOff>
      <xdr:row>76</xdr:row>
      <xdr:rowOff>166136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11213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6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2380</xdr:rowOff>
    </xdr:from>
    <xdr:to>
      <xdr:col>10</xdr:col>
      <xdr:colOff>165100</xdr:colOff>
      <xdr:row>76</xdr:row>
      <xdr:rowOff>103980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120507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87263</xdr:rowOff>
    </xdr:from>
    <xdr:to>
      <xdr:col>6</xdr:col>
      <xdr:colOff>38100</xdr:colOff>
      <xdr:row>77</xdr:row>
      <xdr:rowOff>17413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33940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9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88539</xdr:rowOff>
    </xdr:from>
    <xdr:to>
      <xdr:col>24</xdr:col>
      <xdr:colOff>63500</xdr:colOff>
      <xdr:row>95</xdr:row>
      <xdr:rowOff>169738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04839"/>
          <a:ext cx="838200" cy="2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169738</xdr:rowOff>
    </xdr:from>
    <xdr:to>
      <xdr:col>19</xdr:col>
      <xdr:colOff>177800</xdr:colOff>
      <xdr:row>96</xdr:row>
      <xdr:rowOff>29606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57488"/>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27679</xdr:rowOff>
    </xdr:from>
    <xdr:to>
      <xdr:col>15</xdr:col>
      <xdr:colOff>50800</xdr:colOff>
      <xdr:row>96</xdr:row>
      <xdr:rowOff>29606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86879"/>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158224</xdr:rowOff>
    </xdr:from>
    <xdr:to>
      <xdr:col>10</xdr:col>
      <xdr:colOff>114300</xdr:colOff>
      <xdr:row>96</xdr:row>
      <xdr:rowOff>27679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445974"/>
          <a:ext cx="889000" cy="4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37739</xdr:rowOff>
    </xdr:from>
    <xdr:to>
      <xdr:col>24</xdr:col>
      <xdr:colOff>114300</xdr:colOff>
      <xdr:row>94</xdr:row>
      <xdr:rowOff>139339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60616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0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118938</xdr:rowOff>
    </xdr:from>
    <xdr:to>
      <xdr:col>20</xdr:col>
      <xdr:colOff>38100</xdr:colOff>
      <xdr:row>96</xdr:row>
      <xdr:rowOff>49088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65615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8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150256</xdr:rowOff>
    </xdr:from>
    <xdr:to>
      <xdr:col>15</xdr:col>
      <xdr:colOff>101600</xdr:colOff>
      <xdr:row>96</xdr:row>
      <xdr:rowOff>80406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96933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1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148329</xdr:rowOff>
    </xdr:from>
    <xdr:to>
      <xdr:col>10</xdr:col>
      <xdr:colOff>165100</xdr:colOff>
      <xdr:row>96</xdr:row>
      <xdr:rowOff>78479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95006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107424</xdr:rowOff>
    </xdr:from>
    <xdr:to>
      <xdr:col>6</xdr:col>
      <xdr:colOff>38100</xdr:colOff>
      <xdr:row>96</xdr:row>
      <xdr:rowOff>37574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54101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15401</xdr:rowOff>
    </xdr:from>
    <xdr:to>
      <xdr:col>55</xdr:col>
      <xdr:colOff>0</xdr:colOff>
      <xdr:row>37</xdr:row>
      <xdr:rowOff>70514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87601"/>
          <a:ext cx="838200" cy="2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15401</xdr:rowOff>
    </xdr:from>
    <xdr:to>
      <xdr:col>50</xdr:col>
      <xdr:colOff>114300</xdr:colOff>
      <xdr:row>37</xdr:row>
      <xdr:rowOff>89819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87601"/>
          <a:ext cx="889000" cy="24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89819</xdr:rowOff>
    </xdr:from>
    <xdr:to>
      <xdr:col>45</xdr:col>
      <xdr:colOff>177800</xdr:colOff>
      <xdr:row>37</xdr:row>
      <xdr:rowOff>128960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33469"/>
          <a:ext cx="889000" cy="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128960</xdr:rowOff>
    </xdr:from>
    <xdr:to>
      <xdr:col>41</xdr:col>
      <xdr:colOff>50800</xdr:colOff>
      <xdr:row>37</xdr:row>
      <xdr:rowOff>133271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72610"/>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19714</xdr:rowOff>
    </xdr:from>
    <xdr:to>
      <xdr:col>55</xdr:col>
      <xdr:colOff>50800</xdr:colOff>
      <xdr:row>37</xdr:row>
      <xdr:rowOff>121314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169591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4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136051</xdr:rowOff>
    </xdr:from>
    <xdr:to>
      <xdr:col>50</xdr:col>
      <xdr:colOff>165100</xdr:colOff>
      <xdr:row>36</xdr:row>
      <xdr:rowOff>66201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3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57328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2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39019</xdr:rowOff>
    </xdr:from>
    <xdr:to>
      <xdr:col>46</xdr:col>
      <xdr:colOff>38100</xdr:colOff>
      <xdr:row>37</xdr:row>
      <xdr:rowOff>140619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131746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47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78160</xdr:rowOff>
    </xdr:from>
    <xdr:to>
      <xdr:col>41</xdr:col>
      <xdr:colOff>101600</xdr:colOff>
      <xdr:row>38</xdr:row>
      <xdr:rowOff>8310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170887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51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82471</xdr:rowOff>
    </xdr:from>
    <xdr:to>
      <xdr:col>36</xdr:col>
      <xdr:colOff>165100</xdr:colOff>
      <xdr:row>38</xdr:row>
      <xdr:rowOff>12621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3748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1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71663</xdr:rowOff>
    </xdr:from>
    <xdr:to>
      <xdr:col>55</xdr:col>
      <xdr:colOff>0</xdr:colOff>
      <xdr:row>58</xdr:row>
      <xdr:rowOff>92402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15763"/>
          <a:ext cx="838200" cy="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71663</xdr:rowOff>
    </xdr:from>
    <xdr:to>
      <xdr:col>50</xdr:col>
      <xdr:colOff>114300</xdr:colOff>
      <xdr:row>58</xdr:row>
      <xdr:rowOff>81873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15763"/>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78186</xdr:rowOff>
    </xdr:from>
    <xdr:to>
      <xdr:col>45</xdr:col>
      <xdr:colOff>177800</xdr:colOff>
      <xdr:row>58</xdr:row>
      <xdr:rowOff>81873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22286"/>
          <a:ext cx="8890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78186</xdr:rowOff>
    </xdr:from>
    <xdr:to>
      <xdr:col>41</xdr:col>
      <xdr:colOff>50800</xdr:colOff>
      <xdr:row>58</xdr:row>
      <xdr:rowOff>95603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22286"/>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41602</xdr:rowOff>
    </xdr:from>
    <xdr:to>
      <xdr:col>55</xdr:col>
      <xdr:colOff>50800</xdr:colOff>
      <xdr:row>58</xdr:row>
      <xdr:rowOff>143202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8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4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20863</xdr:rowOff>
    </xdr:from>
    <xdr:to>
      <xdr:col>50</xdr:col>
      <xdr:colOff>165100</xdr:colOff>
      <xdr:row>58</xdr:row>
      <xdr:rowOff>122463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113590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31073</xdr:rowOff>
    </xdr:from>
    <xdr:to>
      <xdr:col>46</xdr:col>
      <xdr:colOff>38100</xdr:colOff>
      <xdr:row>58</xdr:row>
      <xdr:rowOff>132673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123800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6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27386</xdr:rowOff>
    </xdr:from>
    <xdr:to>
      <xdr:col>41</xdr:col>
      <xdr:colOff>101600</xdr:colOff>
      <xdr:row>58</xdr:row>
      <xdr:rowOff>128986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120113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44803</xdr:rowOff>
    </xdr:from>
    <xdr:to>
      <xdr:col>36</xdr:col>
      <xdr:colOff>165100</xdr:colOff>
      <xdr:row>58</xdr:row>
      <xdr:rowOff>146403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8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137530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8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99234</xdr:rowOff>
    </xdr:from>
    <xdr:to>
      <xdr:col>55</xdr:col>
      <xdr:colOff>0</xdr:colOff>
      <xdr:row>78</xdr:row>
      <xdr:rowOff>131288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72334"/>
          <a:ext cx="8382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99234</xdr:rowOff>
    </xdr:from>
    <xdr:to>
      <xdr:col>50</xdr:col>
      <xdr:colOff>114300</xdr:colOff>
      <xdr:row>78</xdr:row>
      <xdr:rowOff>105866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72334"/>
          <a:ext cx="889000" cy="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105866</xdr:rowOff>
    </xdr:from>
    <xdr:to>
      <xdr:col>45</xdr:col>
      <xdr:colOff>177800</xdr:colOff>
      <xdr:row>78</xdr:row>
      <xdr:rowOff>110176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78966"/>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163940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110176</xdr:rowOff>
    </xdr:from>
    <xdr:to>
      <xdr:col>41</xdr:col>
      <xdr:colOff>50800</xdr:colOff>
      <xdr:row>78</xdr:row>
      <xdr:rowOff>130859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48327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165704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5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80488</xdr:rowOff>
    </xdr:from>
    <xdr:to>
      <xdr:col>55</xdr:col>
      <xdr:colOff>50800</xdr:colOff>
      <xdr:row>79</xdr:row>
      <xdr:rowOff>10638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51908</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42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48434</xdr:rowOff>
    </xdr:from>
    <xdr:to>
      <xdr:col>50</xdr:col>
      <xdr:colOff>165100</xdr:colOff>
      <xdr:row>78</xdr:row>
      <xdr:rowOff>150034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166561</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319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55066</xdr:rowOff>
    </xdr:from>
    <xdr:to>
      <xdr:col>46</xdr:col>
      <xdr:colOff>38100</xdr:colOff>
      <xdr:row>78</xdr:row>
      <xdr:rowOff>156666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2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1743</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50795" y="1320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59376</xdr:rowOff>
    </xdr:from>
    <xdr:to>
      <xdr:col>41</xdr:col>
      <xdr:colOff>101600</xdr:colOff>
      <xdr:row>78</xdr:row>
      <xdr:rowOff>160976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3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6053</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320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80059</xdr:rowOff>
    </xdr:from>
    <xdr:to>
      <xdr:col>36</xdr:col>
      <xdr:colOff>165100</xdr:colOff>
      <xdr:row>79</xdr:row>
      <xdr:rowOff>10209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1336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69700</xdr:rowOff>
    </xdr:from>
    <xdr:to>
      <xdr:col>55</xdr:col>
      <xdr:colOff>0</xdr:colOff>
      <xdr:row>98</xdr:row>
      <xdr:rowOff>104170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71800"/>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104170</xdr:rowOff>
    </xdr:from>
    <xdr:to>
      <xdr:col>50</xdr:col>
      <xdr:colOff>114300</xdr:colOff>
      <xdr:row>98</xdr:row>
      <xdr:rowOff>106654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906270"/>
          <a:ext cx="8890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50006</xdr:rowOff>
    </xdr:from>
    <xdr:to>
      <xdr:col>45</xdr:col>
      <xdr:colOff>177800</xdr:colOff>
      <xdr:row>98</xdr:row>
      <xdr:rowOff>106654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52106"/>
          <a:ext cx="889000" cy="5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141018</xdr:rowOff>
    </xdr:from>
    <xdr:to>
      <xdr:col>41</xdr:col>
      <xdr:colOff>50800</xdr:colOff>
      <xdr:row>98</xdr:row>
      <xdr:rowOff>50006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771668"/>
          <a:ext cx="889000" cy="8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18900</xdr:rowOff>
    </xdr:from>
    <xdr:to>
      <xdr:col>55</xdr:col>
      <xdr:colOff>50800</xdr:colOff>
      <xdr:row>98</xdr:row>
      <xdr:rowOff>120500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168777</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9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53370</xdr:rowOff>
    </xdr:from>
    <xdr:to>
      <xdr:col>50</xdr:col>
      <xdr:colOff>165100</xdr:colOff>
      <xdr:row>98</xdr:row>
      <xdr:rowOff>154970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146097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4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55854</xdr:rowOff>
    </xdr:from>
    <xdr:to>
      <xdr:col>46</xdr:col>
      <xdr:colOff>38100</xdr:colOff>
      <xdr:row>98</xdr:row>
      <xdr:rowOff>157454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148581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5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170656</xdr:rowOff>
    </xdr:from>
    <xdr:to>
      <xdr:col>41</xdr:col>
      <xdr:colOff>101600</xdr:colOff>
      <xdr:row>98</xdr:row>
      <xdr:rowOff>100806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91933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90218</xdr:rowOff>
    </xdr:from>
    <xdr:to>
      <xdr:col>36</xdr:col>
      <xdr:colOff>165100</xdr:colOff>
      <xdr:row>98</xdr:row>
      <xdr:rowOff>20368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2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11495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81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54181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9731</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4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43827</xdr:rowOff>
    </xdr:from>
    <xdr:to>
      <xdr:col>85</xdr:col>
      <xdr:colOff>127000</xdr:colOff>
      <xdr:row>77</xdr:row>
      <xdr:rowOff>64646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45477"/>
          <a:ext cx="8382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15059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6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64646</xdr:rowOff>
    </xdr:from>
    <xdr:to>
      <xdr:col>81</xdr:col>
      <xdr:colOff>50800</xdr:colOff>
      <xdr:row>77</xdr:row>
      <xdr:rowOff>70917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66296"/>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70917</xdr:rowOff>
    </xdr:from>
    <xdr:to>
      <xdr:col>76</xdr:col>
      <xdr:colOff>114300</xdr:colOff>
      <xdr:row>77</xdr:row>
      <xdr:rowOff>107829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72567"/>
          <a:ext cx="889000" cy="3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89785</xdr:rowOff>
    </xdr:from>
    <xdr:to>
      <xdr:col>71</xdr:col>
      <xdr:colOff>177800</xdr:colOff>
      <xdr:row>77</xdr:row>
      <xdr:rowOff>107829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91435"/>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155577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146466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164477</xdr:rowOff>
    </xdr:from>
    <xdr:to>
      <xdr:col>85</xdr:col>
      <xdr:colOff>177800</xdr:colOff>
      <xdr:row>77</xdr:row>
      <xdr:rowOff>94627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15904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4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13846</xdr:rowOff>
    </xdr:from>
    <xdr:to>
      <xdr:col>81</xdr:col>
      <xdr:colOff>101600</xdr:colOff>
      <xdr:row>77</xdr:row>
      <xdr:rowOff>115446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1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131973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9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20117</xdr:rowOff>
    </xdr:from>
    <xdr:to>
      <xdr:col>76</xdr:col>
      <xdr:colOff>165100</xdr:colOff>
      <xdr:row>77</xdr:row>
      <xdr:rowOff>121717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138244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9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57029</xdr:rowOff>
    </xdr:from>
    <xdr:to>
      <xdr:col>72</xdr:col>
      <xdr:colOff>38100</xdr:colOff>
      <xdr:row>77</xdr:row>
      <xdr:rowOff>158629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3706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3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38985</xdr:rowOff>
    </xdr:from>
    <xdr:to>
      <xdr:col>67</xdr:col>
      <xdr:colOff>101600</xdr:colOff>
      <xdr:row>77</xdr:row>
      <xdr:rowOff>140585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157112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1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138726</xdr:rowOff>
    </xdr:from>
    <xdr:to>
      <xdr:col>85</xdr:col>
      <xdr:colOff>127000</xdr:colOff>
      <xdr:row>98</xdr:row>
      <xdr:rowOff>138830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40826"/>
          <a:ext cx="8382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120591</xdr:rowOff>
    </xdr:from>
    <xdr:to>
      <xdr:col>81</xdr:col>
      <xdr:colOff>50800</xdr:colOff>
      <xdr:row>98</xdr:row>
      <xdr:rowOff>138726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22691"/>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69453</xdr:rowOff>
    </xdr:from>
    <xdr:to>
      <xdr:col>76</xdr:col>
      <xdr:colOff>114300</xdr:colOff>
      <xdr:row>98</xdr:row>
      <xdr:rowOff>120591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71553"/>
          <a:ext cx="8890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69453</xdr:rowOff>
    </xdr:from>
    <xdr:to>
      <xdr:col>71</xdr:col>
      <xdr:colOff>177800</xdr:colOff>
      <xdr:row>98</xdr:row>
      <xdr:rowOff>101515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1553"/>
          <a:ext cx="889000" cy="3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148956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88030</xdr:rowOff>
    </xdr:from>
    <xdr:to>
      <xdr:col>85</xdr:col>
      <xdr:colOff>177800</xdr:colOff>
      <xdr:row>99</xdr:row>
      <xdr:rowOff>18180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6504</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87926</xdr:rowOff>
    </xdr:from>
    <xdr:to>
      <xdr:col>81</xdr:col>
      <xdr:colOff>101600</xdr:colOff>
      <xdr:row>99</xdr:row>
      <xdr:rowOff>18076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9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9203</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8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69791</xdr:rowOff>
    </xdr:from>
    <xdr:to>
      <xdr:col>76</xdr:col>
      <xdr:colOff>165100</xdr:colOff>
      <xdr:row>98</xdr:row>
      <xdr:rowOff>171391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162518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18653</xdr:rowOff>
    </xdr:from>
    <xdr:to>
      <xdr:col>72</xdr:col>
      <xdr:colOff>38100</xdr:colOff>
      <xdr:row>98</xdr:row>
      <xdr:rowOff>120253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136780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59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50715</xdr:rowOff>
    </xdr:from>
    <xdr:to>
      <xdr:col>67</xdr:col>
      <xdr:colOff>101600</xdr:colOff>
      <xdr:row>98</xdr:row>
      <xdr:rowOff>152315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168842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18754</xdr:rowOff>
    </xdr:from>
    <xdr:to>
      <xdr:col>116</xdr:col>
      <xdr:colOff>63500</xdr:colOff>
      <xdr:row>59</xdr:row>
      <xdr:rowOff>20779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4304"/>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20779</xdr:rowOff>
    </xdr:from>
    <xdr:to>
      <xdr:col>111</xdr:col>
      <xdr:colOff>177800</xdr:colOff>
      <xdr:row>59</xdr:row>
      <xdr:rowOff>22134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6329"/>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22134</xdr:rowOff>
    </xdr:from>
    <xdr:to>
      <xdr:col>107</xdr:col>
      <xdr:colOff>50800</xdr:colOff>
      <xdr:row>59</xdr:row>
      <xdr:rowOff>23734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768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23734</xdr:rowOff>
    </xdr:from>
    <xdr:to>
      <xdr:col>102</xdr:col>
      <xdr:colOff>114300</xdr:colOff>
      <xdr:row>59</xdr:row>
      <xdr:rowOff>24665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9284"/>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139404</xdr:rowOff>
    </xdr:from>
    <xdr:to>
      <xdr:col>116</xdr:col>
      <xdr:colOff>114300</xdr:colOff>
      <xdr:row>59</xdr:row>
      <xdr:rowOff>69554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67800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1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141429</xdr:rowOff>
    </xdr:from>
    <xdr:to>
      <xdr:col>112</xdr:col>
      <xdr:colOff>38100</xdr:colOff>
      <xdr:row>59</xdr:row>
      <xdr:rowOff>71579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62706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142784</xdr:rowOff>
    </xdr:from>
    <xdr:to>
      <xdr:col>107</xdr:col>
      <xdr:colOff>101600</xdr:colOff>
      <xdr:row>59</xdr:row>
      <xdr:rowOff>72934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64061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144384</xdr:rowOff>
    </xdr:from>
    <xdr:to>
      <xdr:col>102</xdr:col>
      <xdr:colOff>165100</xdr:colOff>
      <xdr:row>59</xdr:row>
      <xdr:rowOff>74534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65661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145315</xdr:rowOff>
    </xdr:from>
    <xdr:to>
      <xdr:col>98</xdr:col>
      <xdr:colOff>38100</xdr:colOff>
      <xdr:row>59</xdr:row>
      <xdr:rowOff>75465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66592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11368</xdr:rowOff>
    </xdr:from>
    <xdr:to>
      <xdr:col>116</xdr:col>
      <xdr:colOff>63500</xdr:colOff>
      <xdr:row>76</xdr:row>
      <xdr:rowOff>44520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041568"/>
          <a:ext cx="838200" cy="3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71028</xdr:rowOff>
    </xdr:from>
    <xdr:to>
      <xdr:col>111</xdr:col>
      <xdr:colOff>177800</xdr:colOff>
      <xdr:row>76</xdr:row>
      <xdr:rowOff>11368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929778"/>
          <a:ext cx="889000" cy="1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43921</xdr:rowOff>
    </xdr:from>
    <xdr:to>
      <xdr:col>107</xdr:col>
      <xdr:colOff>50800</xdr:colOff>
      <xdr:row>75</xdr:row>
      <xdr:rowOff>71028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902671"/>
          <a:ext cx="889000" cy="2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19947</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41818</xdr:rowOff>
    </xdr:from>
    <xdr:to>
      <xdr:col>102</xdr:col>
      <xdr:colOff>114300</xdr:colOff>
      <xdr:row>75</xdr:row>
      <xdr:rowOff>43921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90056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0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21544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165170</xdr:rowOff>
    </xdr:from>
    <xdr:to>
      <xdr:col>116</xdr:col>
      <xdr:colOff>114300</xdr:colOff>
      <xdr:row>76</xdr:row>
      <xdr:rowOff>95320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143597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0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132018</xdr:rowOff>
    </xdr:from>
    <xdr:to>
      <xdr:col>112</xdr:col>
      <xdr:colOff>38100</xdr:colOff>
      <xdr:row>76</xdr:row>
      <xdr:rowOff>62168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53295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308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20228</xdr:rowOff>
    </xdr:from>
    <xdr:to>
      <xdr:col>107</xdr:col>
      <xdr:colOff>101600</xdr:colOff>
      <xdr:row>75</xdr:row>
      <xdr:rowOff>121828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87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138355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65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164571</xdr:rowOff>
    </xdr:from>
    <xdr:to>
      <xdr:col>102</xdr:col>
      <xdr:colOff>165100</xdr:colOff>
      <xdr:row>75</xdr:row>
      <xdr:rowOff>94721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8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111248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62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162468</xdr:rowOff>
    </xdr:from>
    <xdr:to>
      <xdr:col>98</xdr:col>
      <xdr:colOff>38100</xdr:colOff>
      <xdr:row>75</xdr:row>
      <xdr:rowOff>92618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8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109145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62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補助費等の減少要因は令和２年度のみ給付された臨時特別給付金によるもの。</a:t>
          </a:r>
        </a:p>
        <a:p>
          <a:r>
            <a:rPr kumimoji="1" lang="ja-JP" altLang="en-US" sz="1300">
              <a:latin typeface="ＭＳ Ｐゴシック" panose="020B0600070205080204" pitchFamily="50" charset="-128"/>
              <a:ea typeface="ＭＳ Ｐゴシック" panose="020B0600070205080204" pitchFamily="50" charset="-128"/>
            </a:rPr>
            <a:t>また、維持補修費が類似団体と比較しても大きく上回っているのは公共施設の老朽化による維持補修費が年々増加傾向にあるためである。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普通建設事業費の大幅な減少の主な要因は公営住宅の建設が無かったためである。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
2,797
231.49
4,352,618
3,995,150
192,468
2,828,938
4,110,611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23685</xdr:rowOff>
    </xdr:from>
    <xdr:to>
      <xdr:col>24</xdr:col>
      <xdr:colOff>63500</xdr:colOff>
      <xdr:row>37</xdr:row>
      <xdr:rowOff>31286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67335"/>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23590</xdr:rowOff>
    </xdr:from>
    <xdr:to>
      <xdr:col>19</xdr:col>
      <xdr:colOff>177800</xdr:colOff>
      <xdr:row>37</xdr:row>
      <xdr:rowOff>31286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67240"/>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23590</xdr:rowOff>
    </xdr:from>
    <xdr:to>
      <xdr:col>15</xdr:col>
      <xdr:colOff>50800</xdr:colOff>
      <xdr:row>37</xdr:row>
      <xdr:rowOff>30524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6724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91406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30524</xdr:rowOff>
    </xdr:from>
    <xdr:to>
      <xdr:col>10</xdr:col>
      <xdr:colOff>114300</xdr:colOff>
      <xdr:row>37</xdr:row>
      <xdr:rowOff>40183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74174"/>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95711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144335</xdr:rowOff>
    </xdr:from>
    <xdr:to>
      <xdr:col>24</xdr:col>
      <xdr:colOff>114300</xdr:colOff>
      <xdr:row>37</xdr:row>
      <xdr:rowOff>74485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167212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6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151936</xdr:rowOff>
    </xdr:from>
    <xdr:to>
      <xdr:col>20</xdr:col>
      <xdr:colOff>38100</xdr:colOff>
      <xdr:row>37</xdr:row>
      <xdr:rowOff>82086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98613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144240</xdr:rowOff>
    </xdr:from>
    <xdr:to>
      <xdr:col>15</xdr:col>
      <xdr:colOff>101600</xdr:colOff>
      <xdr:row>37</xdr:row>
      <xdr:rowOff>74390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90917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9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151174</xdr:rowOff>
    </xdr:from>
    <xdr:to>
      <xdr:col>10</xdr:col>
      <xdr:colOff>165100</xdr:colOff>
      <xdr:row>37</xdr:row>
      <xdr:rowOff>81324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97851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9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160833</xdr:rowOff>
    </xdr:from>
    <xdr:to>
      <xdr:col>6</xdr:col>
      <xdr:colOff>38100</xdr:colOff>
      <xdr:row>37</xdr:row>
      <xdr:rowOff>90983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107510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71695</xdr:rowOff>
    </xdr:from>
    <xdr:to>
      <xdr:col>24</xdr:col>
      <xdr:colOff>63500</xdr:colOff>
      <xdr:row>58</xdr:row>
      <xdr:rowOff>96589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15795"/>
          <a:ext cx="8382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71695</xdr:rowOff>
    </xdr:from>
    <xdr:to>
      <xdr:col>19</xdr:col>
      <xdr:colOff>177800</xdr:colOff>
      <xdr:row>58</xdr:row>
      <xdr:rowOff>90856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15795"/>
          <a:ext cx="889000" cy="1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74075</xdr:rowOff>
    </xdr:from>
    <xdr:to>
      <xdr:col>15</xdr:col>
      <xdr:colOff>50800</xdr:colOff>
      <xdr:row>58</xdr:row>
      <xdr:rowOff>90856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18175"/>
          <a:ext cx="889000" cy="1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74075</xdr:rowOff>
    </xdr:from>
    <xdr:to>
      <xdr:col>10</xdr:col>
      <xdr:colOff>114300</xdr:colOff>
      <xdr:row>58</xdr:row>
      <xdr:rowOff>89275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8175"/>
          <a:ext cx="889000" cy="1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117093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6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45789</xdr:rowOff>
    </xdr:from>
    <xdr:to>
      <xdr:col>24</xdr:col>
      <xdr:colOff>114300</xdr:colOff>
      <xdr:row>58</xdr:row>
      <xdr:rowOff>147389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154290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2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20895</xdr:rowOff>
    </xdr:from>
    <xdr:to>
      <xdr:col>20</xdr:col>
      <xdr:colOff>38100</xdr:colOff>
      <xdr:row>58</xdr:row>
      <xdr:rowOff>122495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113622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5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40056</xdr:rowOff>
    </xdr:from>
    <xdr:to>
      <xdr:col>15</xdr:col>
      <xdr:colOff>101600</xdr:colOff>
      <xdr:row>58</xdr:row>
      <xdr:rowOff>141656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132783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7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23275</xdr:rowOff>
    </xdr:from>
    <xdr:to>
      <xdr:col>10</xdr:col>
      <xdr:colOff>165100</xdr:colOff>
      <xdr:row>58</xdr:row>
      <xdr:rowOff>124875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141402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38475</xdr:rowOff>
    </xdr:from>
    <xdr:to>
      <xdr:col>6</xdr:col>
      <xdr:colOff>38100</xdr:colOff>
      <xdr:row>58</xdr:row>
      <xdr:rowOff>140075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131202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7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96538</xdr:rowOff>
    </xdr:from>
    <xdr:to>
      <xdr:col>24</xdr:col>
      <xdr:colOff>63500</xdr:colOff>
      <xdr:row>79</xdr:row>
      <xdr:rowOff>9063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469638"/>
          <a:ext cx="838200" cy="8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9063</xdr:rowOff>
    </xdr:from>
    <xdr:to>
      <xdr:col>19</xdr:col>
      <xdr:colOff>177800</xdr:colOff>
      <xdr:row>79</xdr:row>
      <xdr:rowOff>18014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553613"/>
          <a:ext cx="889000" cy="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18014</xdr:rowOff>
    </xdr:from>
    <xdr:to>
      <xdr:col>15</xdr:col>
      <xdr:colOff>50800</xdr:colOff>
      <xdr:row>79</xdr:row>
      <xdr:rowOff>28056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562564"/>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155525</xdr:rowOff>
    </xdr:from>
    <xdr:to>
      <xdr:col>10</xdr:col>
      <xdr:colOff>114300</xdr:colOff>
      <xdr:row>79</xdr:row>
      <xdr:rowOff>28056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528625"/>
          <a:ext cx="889000" cy="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5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45738</xdr:rowOff>
    </xdr:from>
    <xdr:to>
      <xdr:col>24</xdr:col>
      <xdr:colOff>114300</xdr:colOff>
      <xdr:row>78</xdr:row>
      <xdr:rowOff>147338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4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68615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27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129713</xdr:rowOff>
    </xdr:from>
    <xdr:to>
      <xdr:col>20</xdr:col>
      <xdr:colOff>38100</xdr:colOff>
      <xdr:row>79</xdr:row>
      <xdr:rowOff>59863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5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50990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59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138664</xdr:rowOff>
    </xdr:from>
    <xdr:to>
      <xdr:col>15</xdr:col>
      <xdr:colOff>101600</xdr:colOff>
      <xdr:row>79</xdr:row>
      <xdr:rowOff>68814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5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59941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60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148706</xdr:rowOff>
    </xdr:from>
    <xdr:to>
      <xdr:col>10</xdr:col>
      <xdr:colOff>165100</xdr:colOff>
      <xdr:row>79</xdr:row>
      <xdr:rowOff>78856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5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95383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104725</xdr:rowOff>
    </xdr:from>
    <xdr:to>
      <xdr:col>6</xdr:col>
      <xdr:colOff>38100</xdr:colOff>
      <xdr:row>79</xdr:row>
      <xdr:rowOff>34875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5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128222</xdr:rowOff>
    </xdr:from>
    <xdr:to>
      <xdr:col>24</xdr:col>
      <xdr:colOff>63500</xdr:colOff>
      <xdr:row>97</xdr:row>
      <xdr:rowOff>166639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8872"/>
          <a:ext cx="838200" cy="3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156966</xdr:rowOff>
    </xdr:from>
    <xdr:to>
      <xdr:col>19</xdr:col>
      <xdr:colOff>177800</xdr:colOff>
      <xdr:row>97</xdr:row>
      <xdr:rowOff>166639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87616"/>
          <a:ext cx="889000" cy="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131755</xdr:rowOff>
    </xdr:from>
    <xdr:to>
      <xdr:col>15</xdr:col>
      <xdr:colOff>50800</xdr:colOff>
      <xdr:row>97</xdr:row>
      <xdr:rowOff>156966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62405"/>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131755</xdr:rowOff>
    </xdr:from>
    <xdr:to>
      <xdr:col>10</xdr:col>
      <xdr:colOff>114300</xdr:colOff>
      <xdr:row>97</xdr:row>
      <xdr:rowOff>155392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2405"/>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77422</xdr:rowOff>
    </xdr:from>
    <xdr:to>
      <xdr:col>24</xdr:col>
      <xdr:colOff>114300</xdr:colOff>
      <xdr:row>98</xdr:row>
      <xdr:rowOff>7572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55849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115839</xdr:rowOff>
    </xdr:from>
    <xdr:to>
      <xdr:col>20</xdr:col>
      <xdr:colOff>38100</xdr:colOff>
      <xdr:row>98</xdr:row>
      <xdr:rowOff>45989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37116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106166</xdr:rowOff>
    </xdr:from>
    <xdr:to>
      <xdr:col>15</xdr:col>
      <xdr:colOff>101600</xdr:colOff>
      <xdr:row>98</xdr:row>
      <xdr:rowOff>36316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27443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80955</xdr:rowOff>
    </xdr:from>
    <xdr:to>
      <xdr:col>10</xdr:col>
      <xdr:colOff>165100</xdr:colOff>
      <xdr:row>98</xdr:row>
      <xdr:rowOff>11105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2232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104592</xdr:rowOff>
    </xdr:from>
    <xdr:to>
      <xdr:col>6</xdr:col>
      <xdr:colOff>38100</xdr:colOff>
      <xdr:row>98</xdr:row>
      <xdr:rowOff>34742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25869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68012</xdr:rowOff>
    </xdr:from>
    <xdr:to>
      <xdr:col>55</xdr:col>
      <xdr:colOff>0</xdr:colOff>
      <xdr:row>58</xdr:row>
      <xdr:rowOff>82250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12112"/>
          <a:ext cx="8382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68012</xdr:rowOff>
    </xdr:from>
    <xdr:to>
      <xdr:col>50</xdr:col>
      <xdr:colOff>114300</xdr:colOff>
      <xdr:row>58</xdr:row>
      <xdr:rowOff>86587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12112"/>
          <a:ext cx="889000" cy="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81239</xdr:rowOff>
    </xdr:from>
    <xdr:to>
      <xdr:col>45</xdr:col>
      <xdr:colOff>177800</xdr:colOff>
      <xdr:row>58</xdr:row>
      <xdr:rowOff>86587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25339"/>
          <a:ext cx="8890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83357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81239</xdr:rowOff>
    </xdr:from>
    <xdr:to>
      <xdr:col>41</xdr:col>
      <xdr:colOff>50800</xdr:colOff>
      <xdr:row>58</xdr:row>
      <xdr:rowOff>122737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25339"/>
          <a:ext cx="889000" cy="4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31450</xdr:rowOff>
    </xdr:from>
    <xdr:to>
      <xdr:col>55</xdr:col>
      <xdr:colOff>50800</xdr:colOff>
      <xdr:row>58</xdr:row>
      <xdr:rowOff>133050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117827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17212</xdr:rowOff>
    </xdr:from>
    <xdr:to>
      <xdr:col>50</xdr:col>
      <xdr:colOff>165100</xdr:colOff>
      <xdr:row>58</xdr:row>
      <xdr:rowOff>118812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6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109939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5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35787</xdr:rowOff>
    </xdr:from>
    <xdr:to>
      <xdr:col>46</xdr:col>
      <xdr:colOff>38100</xdr:colOff>
      <xdr:row>58</xdr:row>
      <xdr:rowOff>137387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128514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7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30439</xdr:rowOff>
    </xdr:from>
    <xdr:to>
      <xdr:col>41</xdr:col>
      <xdr:colOff>101600</xdr:colOff>
      <xdr:row>58</xdr:row>
      <xdr:rowOff>132039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123166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6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71937</xdr:rowOff>
    </xdr:from>
    <xdr:to>
      <xdr:col>36</xdr:col>
      <xdr:colOff>165100</xdr:colOff>
      <xdr:row>59</xdr:row>
      <xdr:rowOff>2087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164664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0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19481</xdr:rowOff>
    </xdr:from>
    <xdr:to>
      <xdr:col>55</xdr:col>
      <xdr:colOff>0</xdr:colOff>
      <xdr:row>78</xdr:row>
      <xdr:rowOff>41987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92581"/>
          <a:ext cx="838200" cy="2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19481</xdr:rowOff>
    </xdr:from>
    <xdr:to>
      <xdr:col>50</xdr:col>
      <xdr:colOff>114300</xdr:colOff>
      <xdr:row>78</xdr:row>
      <xdr:rowOff>69872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92581"/>
          <a:ext cx="889000" cy="5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69872</xdr:rowOff>
    </xdr:from>
    <xdr:to>
      <xdr:col>45</xdr:col>
      <xdr:colOff>177800</xdr:colOff>
      <xdr:row>78</xdr:row>
      <xdr:rowOff>71045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42972"/>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15939</xdr:rowOff>
    </xdr:from>
    <xdr:to>
      <xdr:col>41</xdr:col>
      <xdr:colOff>50800</xdr:colOff>
      <xdr:row>78</xdr:row>
      <xdr:rowOff>71045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89039"/>
          <a:ext cx="889000" cy="5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74513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162637</xdr:rowOff>
    </xdr:from>
    <xdr:to>
      <xdr:col>55</xdr:col>
      <xdr:colOff>50800</xdr:colOff>
      <xdr:row>78</xdr:row>
      <xdr:rowOff>92787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92395</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140131</xdr:rowOff>
    </xdr:from>
    <xdr:to>
      <xdr:col>50</xdr:col>
      <xdr:colOff>165100</xdr:colOff>
      <xdr:row>78</xdr:row>
      <xdr:rowOff>70281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61408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3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19072</xdr:rowOff>
    </xdr:from>
    <xdr:to>
      <xdr:col>46</xdr:col>
      <xdr:colOff>38100</xdr:colOff>
      <xdr:row>78</xdr:row>
      <xdr:rowOff>120672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111799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20245</xdr:rowOff>
    </xdr:from>
    <xdr:to>
      <xdr:col>41</xdr:col>
      <xdr:colOff>101600</xdr:colOff>
      <xdr:row>78</xdr:row>
      <xdr:rowOff>121845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112972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136589</xdr:rowOff>
    </xdr:from>
    <xdr:to>
      <xdr:col>36</xdr:col>
      <xdr:colOff>165100</xdr:colOff>
      <xdr:row>78</xdr:row>
      <xdr:rowOff>66739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83266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32381</xdr:rowOff>
    </xdr:from>
    <xdr:to>
      <xdr:col>55</xdr:col>
      <xdr:colOff>0</xdr:colOff>
      <xdr:row>94</xdr:row>
      <xdr:rowOff>150403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148681"/>
          <a:ext cx="838200" cy="1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43752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0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32381</xdr:rowOff>
    </xdr:from>
    <xdr:to>
      <xdr:col>50</xdr:col>
      <xdr:colOff>114300</xdr:colOff>
      <xdr:row>95</xdr:row>
      <xdr:rowOff>35857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148681"/>
          <a:ext cx="889000" cy="1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170480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35857</xdr:rowOff>
    </xdr:from>
    <xdr:to>
      <xdr:col>45</xdr:col>
      <xdr:colOff>177800</xdr:colOff>
      <xdr:row>95</xdr:row>
      <xdr:rowOff>40529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323607"/>
          <a:ext cx="889000" cy="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17240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6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40529</xdr:rowOff>
    </xdr:from>
    <xdr:to>
      <xdr:col>41</xdr:col>
      <xdr:colOff>50800</xdr:colOff>
      <xdr:row>96</xdr:row>
      <xdr:rowOff>19017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328279"/>
          <a:ext cx="889000" cy="14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23009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65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6743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63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99603</xdr:rowOff>
    </xdr:from>
    <xdr:to>
      <xdr:col>55</xdr:col>
      <xdr:colOff>50800</xdr:colOff>
      <xdr:row>95</xdr:row>
      <xdr:rowOff>29753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2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122480</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0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153031</xdr:rowOff>
    </xdr:from>
    <xdr:to>
      <xdr:col>50</xdr:col>
      <xdr:colOff>165100</xdr:colOff>
      <xdr:row>94</xdr:row>
      <xdr:rowOff>83181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09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99708</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587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156507</xdr:rowOff>
    </xdr:from>
    <xdr:to>
      <xdr:col>46</xdr:col>
      <xdr:colOff>38100</xdr:colOff>
      <xdr:row>95</xdr:row>
      <xdr:rowOff>86657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2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103184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0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161179</xdr:rowOff>
    </xdr:from>
    <xdr:to>
      <xdr:col>41</xdr:col>
      <xdr:colOff>101600</xdr:colOff>
      <xdr:row>95</xdr:row>
      <xdr:rowOff>91329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27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107856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0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139667</xdr:rowOff>
    </xdr:from>
    <xdr:to>
      <xdr:col>36</xdr:col>
      <xdr:colOff>165100</xdr:colOff>
      <xdr:row>96</xdr:row>
      <xdr:rowOff>69817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4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86344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20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88433</xdr:rowOff>
    </xdr:from>
    <xdr:to>
      <xdr:col>85</xdr:col>
      <xdr:colOff>127000</xdr:colOff>
      <xdr:row>36</xdr:row>
      <xdr:rowOff>19997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089183"/>
          <a:ext cx="838200" cy="10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52544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2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162827</xdr:rowOff>
    </xdr:from>
    <xdr:to>
      <xdr:col>81</xdr:col>
      <xdr:colOff>50800</xdr:colOff>
      <xdr:row>35</xdr:row>
      <xdr:rowOff>88433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5992127"/>
          <a:ext cx="889000" cy="9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67609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2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121907</xdr:rowOff>
    </xdr:from>
    <xdr:to>
      <xdr:col>76</xdr:col>
      <xdr:colOff>114300</xdr:colOff>
      <xdr:row>34</xdr:row>
      <xdr:rowOff>162827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779757"/>
          <a:ext cx="889000" cy="2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25234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121907</xdr:rowOff>
    </xdr:from>
    <xdr:to>
      <xdr:col>71</xdr:col>
      <xdr:colOff>177800</xdr:colOff>
      <xdr:row>36</xdr:row>
      <xdr:rowOff>149454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779757"/>
          <a:ext cx="889000" cy="54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52643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140647</xdr:rowOff>
    </xdr:from>
    <xdr:to>
      <xdr:col>85</xdr:col>
      <xdr:colOff>177800</xdr:colOff>
      <xdr:row>36</xdr:row>
      <xdr:rowOff>70797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163524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9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37633</xdr:rowOff>
    </xdr:from>
    <xdr:to>
      <xdr:col>81</xdr:col>
      <xdr:colOff>101600</xdr:colOff>
      <xdr:row>35</xdr:row>
      <xdr:rowOff>139233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155760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1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112027</xdr:rowOff>
    </xdr:from>
    <xdr:to>
      <xdr:col>76</xdr:col>
      <xdr:colOff>165100</xdr:colOff>
      <xdr:row>35</xdr:row>
      <xdr:rowOff>42177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9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58704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71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71107</xdr:rowOff>
    </xdr:from>
    <xdr:to>
      <xdr:col>72</xdr:col>
      <xdr:colOff>38100</xdr:colOff>
      <xdr:row>34</xdr:row>
      <xdr:rowOff>1257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72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17784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50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98654</xdr:rowOff>
    </xdr:from>
    <xdr:to>
      <xdr:col>67</xdr:col>
      <xdr:colOff>101600</xdr:colOff>
      <xdr:row>37</xdr:row>
      <xdr:rowOff>28804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7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45331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98228</xdr:rowOff>
    </xdr:from>
    <xdr:to>
      <xdr:col>85</xdr:col>
      <xdr:colOff>127000</xdr:colOff>
      <xdr:row>57</xdr:row>
      <xdr:rowOff>121319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70878"/>
          <a:ext cx="838200" cy="2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49389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98228</xdr:rowOff>
    </xdr:from>
    <xdr:to>
      <xdr:col>81</xdr:col>
      <xdr:colOff>50800</xdr:colOff>
      <xdr:row>57</xdr:row>
      <xdr:rowOff>169416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70878"/>
          <a:ext cx="889000" cy="7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169416</xdr:rowOff>
    </xdr:from>
    <xdr:to>
      <xdr:col>76</xdr:col>
      <xdr:colOff>114300</xdr:colOff>
      <xdr:row>58</xdr:row>
      <xdr:rowOff>1701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42066"/>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144580</xdr:rowOff>
    </xdr:from>
    <xdr:to>
      <xdr:col>71</xdr:col>
      <xdr:colOff>177800</xdr:colOff>
      <xdr:row>58</xdr:row>
      <xdr:rowOff>1701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17230"/>
          <a:ext cx="889000" cy="2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70519</xdr:rowOff>
    </xdr:from>
    <xdr:to>
      <xdr:col>85</xdr:col>
      <xdr:colOff>177800</xdr:colOff>
      <xdr:row>58</xdr:row>
      <xdr:rowOff>669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93396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9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47428</xdr:rowOff>
    </xdr:from>
    <xdr:to>
      <xdr:col>81</xdr:col>
      <xdr:colOff>101600</xdr:colOff>
      <xdr:row>57</xdr:row>
      <xdr:rowOff>149028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165555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9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118616</xdr:rowOff>
    </xdr:from>
    <xdr:to>
      <xdr:col>76</xdr:col>
      <xdr:colOff>165100</xdr:colOff>
      <xdr:row>58</xdr:row>
      <xdr:rowOff>48766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9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39893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98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122351</xdr:rowOff>
    </xdr:from>
    <xdr:to>
      <xdr:col>72</xdr:col>
      <xdr:colOff>38100</xdr:colOff>
      <xdr:row>58</xdr:row>
      <xdr:rowOff>52501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43628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98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93780</xdr:rowOff>
    </xdr:from>
    <xdr:to>
      <xdr:col>67</xdr:col>
      <xdr:colOff>101600</xdr:colOff>
      <xdr:row>58</xdr:row>
      <xdr:rowOff>23930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6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15057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95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54181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55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9731</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82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43827</xdr:rowOff>
    </xdr:from>
    <xdr:to>
      <xdr:col>85</xdr:col>
      <xdr:colOff>127000</xdr:colOff>
      <xdr:row>97</xdr:row>
      <xdr:rowOff>64646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74477"/>
          <a:ext cx="8382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15056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4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64646</xdr:rowOff>
    </xdr:from>
    <xdr:to>
      <xdr:col>81</xdr:col>
      <xdr:colOff>50800</xdr:colOff>
      <xdr:row>97</xdr:row>
      <xdr:rowOff>70917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695296"/>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70917</xdr:rowOff>
    </xdr:from>
    <xdr:to>
      <xdr:col>76</xdr:col>
      <xdr:colOff>114300</xdr:colOff>
      <xdr:row>97</xdr:row>
      <xdr:rowOff>107829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01567"/>
          <a:ext cx="889000" cy="3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89785</xdr:rowOff>
    </xdr:from>
    <xdr:to>
      <xdr:col>71</xdr:col>
      <xdr:colOff>177800</xdr:colOff>
      <xdr:row>97</xdr:row>
      <xdr:rowOff>107829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20435"/>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155576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146438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164477</xdr:rowOff>
    </xdr:from>
    <xdr:to>
      <xdr:col>85</xdr:col>
      <xdr:colOff>177800</xdr:colOff>
      <xdr:row>97</xdr:row>
      <xdr:rowOff>94627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15904</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7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13846</xdr:rowOff>
    </xdr:from>
    <xdr:to>
      <xdr:col>81</xdr:col>
      <xdr:colOff>101600</xdr:colOff>
      <xdr:row>97</xdr:row>
      <xdr:rowOff>115446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131973</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41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20117</xdr:rowOff>
    </xdr:from>
    <xdr:to>
      <xdr:col>76</xdr:col>
      <xdr:colOff>165100</xdr:colOff>
      <xdr:row>97</xdr:row>
      <xdr:rowOff>121717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138244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42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57029</xdr:rowOff>
    </xdr:from>
    <xdr:to>
      <xdr:col>72</xdr:col>
      <xdr:colOff>38100</xdr:colOff>
      <xdr:row>97</xdr:row>
      <xdr:rowOff>158629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3706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46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38985</xdr:rowOff>
    </xdr:from>
    <xdr:to>
      <xdr:col>67</xdr:col>
      <xdr:colOff>101600</xdr:colOff>
      <xdr:row>97</xdr:row>
      <xdr:rowOff>140585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157112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44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23114</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38214"/>
          <a:ext cx="88900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23114</xdr:rowOff>
    </xdr:from>
    <xdr:to>
      <xdr:col>107</xdr:col>
      <xdr:colOff>50800</xdr:colOff>
      <xdr:row>38</xdr:row>
      <xdr:rowOff>114668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45300" y="6538214"/>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70756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757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71044</xdr:rowOff>
    </xdr:from>
    <xdr:to>
      <xdr:col>102</xdr:col>
      <xdr:colOff>114300</xdr:colOff>
      <xdr:row>38</xdr:row>
      <xdr:rowOff>114668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414694"/>
          <a:ext cx="889000" cy="2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75861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76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69994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143764</xdr:rowOff>
    </xdr:from>
    <xdr:to>
      <xdr:col>107</xdr:col>
      <xdr:colOff>101600</xdr:colOff>
      <xdr:row>38</xdr:row>
      <xdr:rowOff>73914</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90441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63868</xdr:rowOff>
    </xdr:from>
    <xdr:to>
      <xdr:col>102</xdr:col>
      <xdr:colOff>165100</xdr:colOff>
      <xdr:row>38</xdr:row>
      <xdr:rowOff>165468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5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10545</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3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20244</xdr:rowOff>
    </xdr:from>
    <xdr:to>
      <xdr:col>98</xdr:col>
      <xdr:colOff>38100</xdr:colOff>
      <xdr:row>37</xdr:row>
      <xdr:rowOff>121844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3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138371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1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土木費の住民一人当たりの金額が類似団体平均と比較して多い要因は、平成３０年は観光拠点付近の町道の新設、令和元年、２年は公営住宅の建替事業によるものである。</a:t>
          </a:r>
        </a:p>
        <a:p>
          <a:r>
            <a:rPr kumimoji="1" lang="ja-JP" altLang="en-US" sz="1300">
              <a:latin typeface="ＭＳ Ｐゴシック" panose="020B0600070205080204" pitchFamily="50" charset="-128"/>
              <a:ea typeface="ＭＳ Ｐゴシック" panose="020B0600070205080204" pitchFamily="50" charset="-128"/>
            </a:rPr>
            <a:t>令和３年度は公営住宅の建替工事の実施がなかったため、前年度から減少しているが、公営住宅の建替は長寿命化計画に沿って今後も継続する予定であるので、その間は他の建設事業の抑制に努めなければならない。</a:t>
          </a:r>
        </a:p>
        <a:p>
          <a:r>
            <a:rPr kumimoji="1" lang="ja-JP" altLang="en-US" sz="1300">
              <a:latin typeface="ＭＳ Ｐゴシック" panose="020B0600070205080204" pitchFamily="50" charset="-128"/>
              <a:ea typeface="ＭＳ Ｐゴシック" panose="020B0600070205080204" pitchFamily="50" charset="-128"/>
            </a:rPr>
            <a:t>また、総務費が前年度より大幅に減少しているが、これは令和２年度のみ給付した臨時特別給付金によるものである。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水力発電所による固定資産税収入や行財政改革への取組みにより実質収支額は継続して黒字を確保しており、概ね財政運営の健全性は維持されている。人件費等の将来的な義務的経費の増加や物件費、維持管理費の増加など将来的な支出負担に備えた対策をとる必要がある。平成３０年度においては財政調整基金の取崩しを行ったことから一時的に実質単年度収支は悪化したが、これは庁舎建設に備えた基金への積み立ても行ったことから基金全体の減少にはなってい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その他特別会計のすべてにおいて実質赤字は生じておらず、財政運営の健全性は維持されている。今後も各会計においての収入の確保及び経費の節減に努め一般会計からの繰入額も減少させ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3994_&#20140;&#26997;&#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66.900000000000006</v>
          </cell>
          <cell r="BX53">
            <v>68</v>
          </cell>
          <cell r="CF53">
            <v>69.2</v>
          </cell>
          <cell r="CN53">
            <v>70.099999999999994</v>
          </cell>
        </row>
        <row r="55">
          <cell r="AN55" t="str">
            <v>類似団体内平均値</v>
          </cell>
          <cell r="BP55">
            <v>0</v>
          </cell>
          <cell r="BX55">
            <v>0</v>
          </cell>
          <cell r="CF55">
            <v>0</v>
          </cell>
          <cell r="CN55">
            <v>0</v>
          </cell>
        </row>
        <row r="57">
          <cell r="BP57">
            <v>57.7</v>
          </cell>
          <cell r="BX57">
            <v>59.3</v>
          </cell>
          <cell r="CF57">
            <v>60.4</v>
          </cell>
          <cell r="CN57">
            <v>61.1</v>
          </cell>
        </row>
        <row r="72">
          <cell r="BP72" t="str">
            <v>H29</v>
          </cell>
          <cell r="BX72" t="str">
            <v>H30</v>
          </cell>
          <cell r="CF72" t="str">
            <v>R01</v>
          </cell>
          <cell r="CN72" t="str">
            <v>R02</v>
          </cell>
          <cell r="CV72" t="str">
            <v>R03</v>
          </cell>
        </row>
        <row r="73">
          <cell r="AN73" t="str">
            <v>当該団体値</v>
          </cell>
        </row>
        <row r="75">
          <cell r="BP75">
            <v>6.9</v>
          </cell>
          <cell r="BX75">
            <v>7</v>
          </cell>
          <cell r="CF75">
            <v>7.1</v>
          </cell>
          <cell r="CN75">
            <v>7.2</v>
          </cell>
          <cell r="CV75">
            <v>7.6</v>
          </cell>
        </row>
        <row r="77">
          <cell r="AN77" t="str">
            <v>類似団体内平均値</v>
          </cell>
          <cell r="BP77">
            <v>0</v>
          </cell>
          <cell r="BX77">
            <v>0</v>
          </cell>
          <cell r="CF77">
            <v>0</v>
          </cell>
          <cell r="CN77">
            <v>0</v>
          </cell>
          <cell r="CV77">
            <v>0</v>
          </cell>
        </row>
        <row r="79">
          <cell r="BP79">
            <v>7.1</v>
          </cell>
          <cell r="BX79">
            <v>7.1</v>
          </cell>
          <cell r="CF79">
            <v>7.3</v>
          </cell>
          <cell r="CN79">
            <v>7.4</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4352618</v>
      </c>
      <c r="BO4" s="374"/>
      <c r="BP4" s="374"/>
      <c r="BQ4" s="374"/>
      <c r="BR4" s="374"/>
      <c r="BS4" s="374"/>
      <c r="BT4" s="374"/>
      <c r="BU4" s="375"/>
      <c r="BV4" s="373">
        <v>4575647</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6.8</v>
      </c>
      <c r="CU4" s="380"/>
      <c r="CV4" s="380"/>
      <c r="CW4" s="380"/>
      <c r="CX4" s="380"/>
      <c r="CY4" s="380"/>
      <c r="CZ4" s="380"/>
      <c r="DA4" s="381"/>
      <c r="DB4" s="379">
        <v>2.6</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3995150</v>
      </c>
      <c r="BO5" s="411"/>
      <c r="BP5" s="411"/>
      <c r="BQ5" s="411"/>
      <c r="BR5" s="411"/>
      <c r="BS5" s="411"/>
      <c r="BT5" s="411"/>
      <c r="BU5" s="412"/>
      <c r="BV5" s="410">
        <v>4508695</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76.900000000000006</v>
      </c>
      <c r="CU5" s="408"/>
      <c r="CV5" s="408"/>
      <c r="CW5" s="408"/>
      <c r="CX5" s="408"/>
      <c r="CY5" s="408"/>
      <c r="CZ5" s="408"/>
      <c r="DA5" s="409"/>
      <c r="DB5" s="407">
        <v>79.099999999999994</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357468</v>
      </c>
      <c r="BO6" s="411"/>
      <c r="BP6" s="411"/>
      <c r="BQ6" s="411"/>
      <c r="BR6" s="411"/>
      <c r="BS6" s="411"/>
      <c r="BT6" s="411"/>
      <c r="BU6" s="412"/>
      <c r="BV6" s="410">
        <v>66952</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86.3</v>
      </c>
      <c r="CU6" s="448"/>
      <c r="CV6" s="448"/>
      <c r="CW6" s="448"/>
      <c r="CX6" s="448"/>
      <c r="CY6" s="448"/>
      <c r="CZ6" s="448"/>
      <c r="DA6" s="449"/>
      <c r="DB6" s="447">
        <v>86</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165000</v>
      </c>
      <c r="BO7" s="411"/>
      <c r="BP7" s="411"/>
      <c r="BQ7" s="411"/>
      <c r="BR7" s="411"/>
      <c r="BS7" s="411"/>
      <c r="BT7" s="411"/>
      <c r="BU7" s="412"/>
      <c r="BV7" s="410">
        <v>0</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2828938</v>
      </c>
      <c r="CU7" s="411"/>
      <c r="CV7" s="411"/>
      <c r="CW7" s="411"/>
      <c r="CX7" s="411"/>
      <c r="CY7" s="411"/>
      <c r="CZ7" s="411"/>
      <c r="DA7" s="412"/>
      <c r="DB7" s="410">
        <v>2598768</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192468</v>
      </c>
      <c r="BO8" s="411"/>
      <c r="BP8" s="411"/>
      <c r="BQ8" s="411"/>
      <c r="BR8" s="411"/>
      <c r="BS8" s="411"/>
      <c r="BT8" s="411"/>
      <c r="BU8" s="412"/>
      <c r="BV8" s="410">
        <v>66952</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0.75</v>
      </c>
      <c r="CU8" s="451"/>
      <c r="CV8" s="451"/>
      <c r="CW8" s="451"/>
      <c r="CX8" s="451"/>
      <c r="CY8" s="451"/>
      <c r="CZ8" s="451"/>
      <c r="DA8" s="452"/>
      <c r="DB8" s="450">
        <v>0.79</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2941</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94</v>
      </c>
      <c r="AV9" s="443"/>
      <c r="AW9" s="443"/>
      <c r="AX9" s="443"/>
      <c r="AY9" s="444" t="s">
        <v>116</v>
      </c>
      <c r="AZ9" s="445"/>
      <c r="BA9" s="445"/>
      <c r="BB9" s="445"/>
      <c r="BC9" s="445"/>
      <c r="BD9" s="445"/>
      <c r="BE9" s="445"/>
      <c r="BF9" s="445"/>
      <c r="BG9" s="445"/>
      <c r="BH9" s="445"/>
      <c r="BI9" s="445"/>
      <c r="BJ9" s="445"/>
      <c r="BK9" s="445"/>
      <c r="BL9" s="445"/>
      <c r="BM9" s="446"/>
      <c r="BN9" s="410">
        <v>125516</v>
      </c>
      <c r="BO9" s="411"/>
      <c r="BP9" s="411"/>
      <c r="BQ9" s="411"/>
      <c r="BR9" s="411"/>
      <c r="BS9" s="411"/>
      <c r="BT9" s="411"/>
      <c r="BU9" s="412"/>
      <c r="BV9" s="410">
        <v>-34782</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15</v>
      </c>
      <c r="CU9" s="408"/>
      <c r="CV9" s="408"/>
      <c r="CW9" s="408"/>
      <c r="CX9" s="408"/>
      <c r="CY9" s="408"/>
      <c r="CZ9" s="408"/>
      <c r="DA9" s="409"/>
      <c r="DB9" s="407">
        <v>15.9</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118</v>
      </c>
      <c r="M10" s="440"/>
      <c r="N10" s="440"/>
      <c r="O10" s="440"/>
      <c r="P10" s="440"/>
      <c r="Q10" s="441"/>
      <c r="R10" s="461">
        <v>3187</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94</v>
      </c>
      <c r="AV10" s="443"/>
      <c r="AW10" s="443"/>
      <c r="AX10" s="443"/>
      <c r="AY10" s="444" t="s">
        <v>120</v>
      </c>
      <c r="AZ10" s="445"/>
      <c r="BA10" s="445"/>
      <c r="BB10" s="445"/>
      <c r="BC10" s="445"/>
      <c r="BD10" s="445"/>
      <c r="BE10" s="445"/>
      <c r="BF10" s="445"/>
      <c r="BG10" s="445"/>
      <c r="BH10" s="445"/>
      <c r="BI10" s="445"/>
      <c r="BJ10" s="445"/>
      <c r="BK10" s="445"/>
      <c r="BL10" s="445"/>
      <c r="BM10" s="446"/>
      <c r="BN10" s="410">
        <v>230</v>
      </c>
      <c r="BO10" s="411"/>
      <c r="BP10" s="411"/>
      <c r="BQ10" s="411"/>
      <c r="BR10" s="411"/>
      <c r="BS10" s="411"/>
      <c r="BT10" s="411"/>
      <c r="BU10" s="412"/>
      <c r="BV10" s="410">
        <v>443</v>
      </c>
      <c r="BW10" s="411"/>
      <c r="BX10" s="411"/>
      <c r="BY10" s="411"/>
      <c r="BZ10" s="411"/>
      <c r="CA10" s="411"/>
      <c r="CB10" s="411"/>
      <c r="CC10" s="41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122</v>
      </c>
      <c r="M11" s="465"/>
      <c r="N11" s="465"/>
      <c r="O11" s="465"/>
      <c r="P11" s="465"/>
      <c r="Q11" s="466"/>
      <c r="R11" s="467" t="s">
        <v>123</v>
      </c>
      <c r="S11" s="468"/>
      <c r="T11" s="468"/>
      <c r="U11" s="468"/>
      <c r="V11" s="469"/>
      <c r="W11" s="398"/>
      <c r="X11" s="399"/>
      <c r="Y11" s="399"/>
      <c r="Z11" s="399"/>
      <c r="AA11" s="399"/>
      <c r="AB11" s="399"/>
      <c r="AC11" s="399"/>
      <c r="AD11" s="399"/>
      <c r="AE11" s="399"/>
      <c r="AF11" s="399"/>
      <c r="AG11" s="399"/>
      <c r="AH11" s="399"/>
      <c r="AI11" s="399"/>
      <c r="AJ11" s="399"/>
      <c r="AK11" s="399"/>
      <c r="AL11" s="402"/>
      <c r="AM11" s="439" t="s">
        <v>124</v>
      </c>
      <c r="AN11" s="440"/>
      <c r="AO11" s="440"/>
      <c r="AP11" s="440"/>
      <c r="AQ11" s="440"/>
      <c r="AR11" s="440"/>
      <c r="AS11" s="440"/>
      <c r="AT11" s="441"/>
      <c r="AU11" s="442" t="s">
        <v>125</v>
      </c>
      <c r="AV11" s="443"/>
      <c r="AW11" s="443"/>
      <c r="AX11" s="443"/>
      <c r="AY11" s="444" t="s">
        <v>126</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127</v>
      </c>
      <c r="CE11" s="414"/>
      <c r="CF11" s="414"/>
      <c r="CG11" s="414"/>
      <c r="CH11" s="414"/>
      <c r="CI11" s="414"/>
      <c r="CJ11" s="414"/>
      <c r="CK11" s="414"/>
      <c r="CL11" s="414"/>
      <c r="CM11" s="414"/>
      <c r="CN11" s="414"/>
      <c r="CO11" s="414"/>
      <c r="CP11" s="414"/>
      <c r="CQ11" s="414"/>
      <c r="CR11" s="414"/>
      <c r="CS11" s="415"/>
      <c r="CT11" s="450" t="s">
        <v>128</v>
      </c>
      <c r="CU11" s="451"/>
      <c r="CV11" s="451"/>
      <c r="CW11" s="451"/>
      <c r="CX11" s="451"/>
      <c r="CY11" s="451"/>
      <c r="CZ11" s="451"/>
      <c r="DA11" s="452"/>
      <c r="DB11" s="450" t="s">
        <v>128</v>
      </c>
      <c r="DC11" s="451"/>
      <c r="DD11" s="451"/>
      <c r="DE11" s="451"/>
      <c r="DF11" s="451"/>
      <c r="DG11" s="451"/>
      <c r="DH11" s="451"/>
      <c r="DI11" s="452"/>
    </row>
    <row r="12" spans="1:119" ht="18.75" customHeight="1" x14ac:dyDescent="0.15">
      <c r="A12" s="178"/>
      <c r="B12" s="470" t="s">
        <v>129</v>
      </c>
      <c r="C12" s="471"/>
      <c r="D12" s="471"/>
      <c r="E12" s="471"/>
      <c r="F12" s="471"/>
      <c r="G12" s="471"/>
      <c r="H12" s="471"/>
      <c r="I12" s="471"/>
      <c r="J12" s="471"/>
      <c r="K12" s="472"/>
      <c r="L12" s="479" t="s">
        <v>130</v>
      </c>
      <c r="M12" s="480"/>
      <c r="N12" s="480"/>
      <c r="O12" s="480"/>
      <c r="P12" s="480"/>
      <c r="Q12" s="481"/>
      <c r="R12" s="482">
        <v>2853</v>
      </c>
      <c r="S12" s="483"/>
      <c r="T12" s="483"/>
      <c r="U12" s="483"/>
      <c r="V12" s="484"/>
      <c r="W12" s="485" t="s">
        <v>1</v>
      </c>
      <c r="X12" s="443"/>
      <c r="Y12" s="443"/>
      <c r="Z12" s="443"/>
      <c r="AA12" s="443"/>
      <c r="AB12" s="486"/>
      <c r="AC12" s="487" t="s">
        <v>131</v>
      </c>
      <c r="AD12" s="488"/>
      <c r="AE12" s="488"/>
      <c r="AF12" s="488"/>
      <c r="AG12" s="489"/>
      <c r="AH12" s="487" t="s">
        <v>132</v>
      </c>
      <c r="AI12" s="488"/>
      <c r="AJ12" s="488"/>
      <c r="AK12" s="488"/>
      <c r="AL12" s="490"/>
      <c r="AM12" s="439" t="s">
        <v>133</v>
      </c>
      <c r="AN12" s="440"/>
      <c r="AO12" s="440"/>
      <c r="AP12" s="440"/>
      <c r="AQ12" s="440"/>
      <c r="AR12" s="440"/>
      <c r="AS12" s="440"/>
      <c r="AT12" s="441"/>
      <c r="AU12" s="442" t="s">
        <v>94</v>
      </c>
      <c r="AV12" s="443"/>
      <c r="AW12" s="443"/>
      <c r="AX12" s="443"/>
      <c r="AY12" s="444" t="s">
        <v>134</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135</v>
      </c>
      <c r="CE12" s="414"/>
      <c r="CF12" s="414"/>
      <c r="CG12" s="414"/>
      <c r="CH12" s="414"/>
      <c r="CI12" s="414"/>
      <c r="CJ12" s="414"/>
      <c r="CK12" s="414"/>
      <c r="CL12" s="414"/>
      <c r="CM12" s="414"/>
      <c r="CN12" s="414"/>
      <c r="CO12" s="414"/>
      <c r="CP12" s="414"/>
      <c r="CQ12" s="414"/>
      <c r="CR12" s="414"/>
      <c r="CS12" s="415"/>
      <c r="CT12" s="450" t="s">
        <v>136</v>
      </c>
      <c r="CU12" s="451"/>
      <c r="CV12" s="451"/>
      <c r="CW12" s="451"/>
      <c r="CX12" s="451"/>
      <c r="CY12" s="451"/>
      <c r="CZ12" s="451"/>
      <c r="DA12" s="452"/>
      <c r="DB12" s="450" t="s">
        <v>128</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137</v>
      </c>
      <c r="N13" s="502"/>
      <c r="O13" s="502"/>
      <c r="P13" s="502"/>
      <c r="Q13" s="503"/>
      <c r="R13" s="494">
        <v>2797</v>
      </c>
      <c r="S13" s="495"/>
      <c r="T13" s="495"/>
      <c r="U13" s="495"/>
      <c r="V13" s="496"/>
      <c r="W13" s="426" t="s">
        <v>138</v>
      </c>
      <c r="X13" s="427"/>
      <c r="Y13" s="427"/>
      <c r="Z13" s="427"/>
      <c r="AA13" s="427"/>
      <c r="AB13" s="417"/>
      <c r="AC13" s="461">
        <v>278</v>
      </c>
      <c r="AD13" s="462"/>
      <c r="AE13" s="462"/>
      <c r="AF13" s="462"/>
      <c r="AG13" s="504"/>
      <c r="AH13" s="461">
        <v>337</v>
      </c>
      <c r="AI13" s="462"/>
      <c r="AJ13" s="462"/>
      <c r="AK13" s="462"/>
      <c r="AL13" s="463"/>
      <c r="AM13" s="439" t="s">
        <v>139</v>
      </c>
      <c r="AN13" s="440"/>
      <c r="AO13" s="440"/>
      <c r="AP13" s="440"/>
      <c r="AQ13" s="440"/>
      <c r="AR13" s="440"/>
      <c r="AS13" s="440"/>
      <c r="AT13" s="441"/>
      <c r="AU13" s="442" t="s">
        <v>140</v>
      </c>
      <c r="AV13" s="443"/>
      <c r="AW13" s="443"/>
      <c r="AX13" s="443"/>
      <c r="AY13" s="444" t="s">
        <v>141</v>
      </c>
      <c r="AZ13" s="445"/>
      <c r="BA13" s="445"/>
      <c r="BB13" s="445"/>
      <c r="BC13" s="445"/>
      <c r="BD13" s="445"/>
      <c r="BE13" s="445"/>
      <c r="BF13" s="445"/>
      <c r="BG13" s="445"/>
      <c r="BH13" s="445"/>
      <c r="BI13" s="445"/>
      <c r="BJ13" s="445"/>
      <c r="BK13" s="445"/>
      <c r="BL13" s="445"/>
      <c r="BM13" s="446"/>
      <c r="BN13" s="410">
        <v>125746</v>
      </c>
      <c r="BO13" s="411"/>
      <c r="BP13" s="411"/>
      <c r="BQ13" s="411"/>
      <c r="BR13" s="411"/>
      <c r="BS13" s="411"/>
      <c r="BT13" s="411"/>
      <c r="BU13" s="412"/>
      <c r="BV13" s="410">
        <v>-34339</v>
      </c>
      <c r="BW13" s="411"/>
      <c r="BX13" s="411"/>
      <c r="BY13" s="411"/>
      <c r="BZ13" s="411"/>
      <c r="CA13" s="411"/>
      <c r="CB13" s="411"/>
      <c r="CC13" s="412"/>
      <c r="CD13" s="413" t="s">
        <v>142</v>
      </c>
      <c r="CE13" s="414"/>
      <c r="CF13" s="414"/>
      <c r="CG13" s="414"/>
      <c r="CH13" s="414"/>
      <c r="CI13" s="414"/>
      <c r="CJ13" s="414"/>
      <c r="CK13" s="414"/>
      <c r="CL13" s="414"/>
      <c r="CM13" s="414"/>
      <c r="CN13" s="414"/>
      <c r="CO13" s="414"/>
      <c r="CP13" s="414"/>
      <c r="CQ13" s="414"/>
      <c r="CR13" s="414"/>
      <c r="CS13" s="415"/>
      <c r="CT13" s="407">
        <v>7.6</v>
      </c>
      <c r="CU13" s="408"/>
      <c r="CV13" s="408"/>
      <c r="CW13" s="408"/>
      <c r="CX13" s="408"/>
      <c r="CY13" s="408"/>
      <c r="CZ13" s="408"/>
      <c r="DA13" s="409"/>
      <c r="DB13" s="407">
        <v>7.2</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143</v>
      </c>
      <c r="M14" s="492"/>
      <c r="N14" s="492"/>
      <c r="O14" s="492"/>
      <c r="P14" s="492"/>
      <c r="Q14" s="493"/>
      <c r="R14" s="494">
        <v>2927</v>
      </c>
      <c r="S14" s="495"/>
      <c r="T14" s="495"/>
      <c r="U14" s="495"/>
      <c r="V14" s="496"/>
      <c r="W14" s="400"/>
      <c r="X14" s="401"/>
      <c r="Y14" s="401"/>
      <c r="Z14" s="401"/>
      <c r="AA14" s="401"/>
      <c r="AB14" s="390"/>
      <c r="AC14" s="497">
        <v>19.5</v>
      </c>
      <c r="AD14" s="498"/>
      <c r="AE14" s="498"/>
      <c r="AF14" s="498"/>
      <c r="AG14" s="499"/>
      <c r="AH14" s="497">
        <v>21.9</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144</v>
      </c>
      <c r="CE14" s="506"/>
      <c r="CF14" s="506"/>
      <c r="CG14" s="506"/>
      <c r="CH14" s="506"/>
      <c r="CI14" s="506"/>
      <c r="CJ14" s="506"/>
      <c r="CK14" s="506"/>
      <c r="CL14" s="506"/>
      <c r="CM14" s="506"/>
      <c r="CN14" s="506"/>
      <c r="CO14" s="506"/>
      <c r="CP14" s="506"/>
      <c r="CQ14" s="506"/>
      <c r="CR14" s="506"/>
      <c r="CS14" s="507"/>
      <c r="CT14" s="508" t="s">
        <v>128</v>
      </c>
      <c r="CU14" s="509"/>
      <c r="CV14" s="509"/>
      <c r="CW14" s="509"/>
      <c r="CX14" s="509"/>
      <c r="CY14" s="509"/>
      <c r="CZ14" s="509"/>
      <c r="DA14" s="510"/>
      <c r="DB14" s="508" t="s">
        <v>128</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145</v>
      </c>
      <c r="N15" s="502"/>
      <c r="O15" s="502"/>
      <c r="P15" s="502"/>
      <c r="Q15" s="503"/>
      <c r="R15" s="494">
        <v>2869</v>
      </c>
      <c r="S15" s="495"/>
      <c r="T15" s="495"/>
      <c r="U15" s="495"/>
      <c r="V15" s="496"/>
      <c r="W15" s="426" t="s">
        <v>146</v>
      </c>
      <c r="X15" s="427"/>
      <c r="Y15" s="427"/>
      <c r="Z15" s="427"/>
      <c r="AA15" s="427"/>
      <c r="AB15" s="417"/>
      <c r="AC15" s="461">
        <v>307</v>
      </c>
      <c r="AD15" s="462"/>
      <c r="AE15" s="462"/>
      <c r="AF15" s="462"/>
      <c r="AG15" s="504"/>
      <c r="AH15" s="461">
        <v>297</v>
      </c>
      <c r="AI15" s="462"/>
      <c r="AJ15" s="462"/>
      <c r="AK15" s="462"/>
      <c r="AL15" s="463"/>
      <c r="AM15" s="439"/>
      <c r="AN15" s="440"/>
      <c r="AO15" s="440"/>
      <c r="AP15" s="440"/>
      <c r="AQ15" s="440"/>
      <c r="AR15" s="440"/>
      <c r="AS15" s="440"/>
      <c r="AT15" s="441"/>
      <c r="AU15" s="442"/>
      <c r="AV15" s="443"/>
      <c r="AW15" s="443"/>
      <c r="AX15" s="443"/>
      <c r="AY15" s="370" t="s">
        <v>147</v>
      </c>
      <c r="AZ15" s="371"/>
      <c r="BA15" s="371"/>
      <c r="BB15" s="371"/>
      <c r="BC15" s="371"/>
      <c r="BD15" s="371"/>
      <c r="BE15" s="371"/>
      <c r="BF15" s="371"/>
      <c r="BG15" s="371"/>
      <c r="BH15" s="371"/>
      <c r="BI15" s="371"/>
      <c r="BJ15" s="371"/>
      <c r="BK15" s="371"/>
      <c r="BL15" s="371"/>
      <c r="BM15" s="372"/>
      <c r="BN15" s="373">
        <v>1417702</v>
      </c>
      <c r="BO15" s="374"/>
      <c r="BP15" s="374"/>
      <c r="BQ15" s="374"/>
      <c r="BR15" s="374"/>
      <c r="BS15" s="374"/>
      <c r="BT15" s="374"/>
      <c r="BU15" s="375"/>
      <c r="BV15" s="373">
        <v>1508981</v>
      </c>
      <c r="BW15" s="374"/>
      <c r="BX15" s="374"/>
      <c r="BY15" s="374"/>
      <c r="BZ15" s="374"/>
      <c r="CA15" s="374"/>
      <c r="CB15" s="374"/>
      <c r="CC15" s="375"/>
      <c r="CD15" s="511" t="s">
        <v>148</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149</v>
      </c>
      <c r="M16" s="514"/>
      <c r="N16" s="514"/>
      <c r="O16" s="514"/>
      <c r="P16" s="514"/>
      <c r="Q16" s="515"/>
      <c r="R16" s="516" t="s">
        <v>150</v>
      </c>
      <c r="S16" s="517"/>
      <c r="T16" s="517"/>
      <c r="U16" s="517"/>
      <c r="V16" s="518"/>
      <c r="W16" s="400"/>
      <c r="X16" s="401"/>
      <c r="Y16" s="401"/>
      <c r="Z16" s="401"/>
      <c r="AA16" s="401"/>
      <c r="AB16" s="390"/>
      <c r="AC16" s="497">
        <v>21.5</v>
      </c>
      <c r="AD16" s="498"/>
      <c r="AE16" s="498"/>
      <c r="AF16" s="498"/>
      <c r="AG16" s="499"/>
      <c r="AH16" s="497">
        <v>19.3</v>
      </c>
      <c r="AI16" s="498"/>
      <c r="AJ16" s="498"/>
      <c r="AK16" s="498"/>
      <c r="AL16" s="500"/>
      <c r="AM16" s="439"/>
      <c r="AN16" s="440"/>
      <c r="AO16" s="440"/>
      <c r="AP16" s="440"/>
      <c r="AQ16" s="440"/>
      <c r="AR16" s="440"/>
      <c r="AS16" s="440"/>
      <c r="AT16" s="441"/>
      <c r="AU16" s="442"/>
      <c r="AV16" s="443"/>
      <c r="AW16" s="443"/>
      <c r="AX16" s="443"/>
      <c r="AY16" s="444" t="s">
        <v>151</v>
      </c>
      <c r="AZ16" s="445"/>
      <c r="BA16" s="445"/>
      <c r="BB16" s="445"/>
      <c r="BC16" s="445"/>
      <c r="BD16" s="445"/>
      <c r="BE16" s="445"/>
      <c r="BF16" s="445"/>
      <c r="BG16" s="445"/>
      <c r="BH16" s="445"/>
      <c r="BI16" s="445"/>
      <c r="BJ16" s="445"/>
      <c r="BK16" s="445"/>
      <c r="BL16" s="445"/>
      <c r="BM16" s="446"/>
      <c r="BN16" s="410">
        <v>2080016</v>
      </c>
      <c r="BO16" s="411"/>
      <c r="BP16" s="411"/>
      <c r="BQ16" s="411"/>
      <c r="BR16" s="411"/>
      <c r="BS16" s="411"/>
      <c r="BT16" s="411"/>
      <c r="BU16" s="412"/>
      <c r="BV16" s="410">
        <v>1944499</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152</v>
      </c>
      <c r="N17" s="522"/>
      <c r="O17" s="522"/>
      <c r="P17" s="522"/>
      <c r="Q17" s="523"/>
      <c r="R17" s="516" t="s">
        <v>150</v>
      </c>
      <c r="S17" s="517"/>
      <c r="T17" s="517"/>
      <c r="U17" s="517"/>
      <c r="V17" s="518"/>
      <c r="W17" s="426" t="s">
        <v>153</v>
      </c>
      <c r="X17" s="427"/>
      <c r="Y17" s="427"/>
      <c r="Z17" s="427"/>
      <c r="AA17" s="427"/>
      <c r="AB17" s="417"/>
      <c r="AC17" s="461">
        <v>841</v>
      </c>
      <c r="AD17" s="462"/>
      <c r="AE17" s="462"/>
      <c r="AF17" s="462"/>
      <c r="AG17" s="504"/>
      <c r="AH17" s="461">
        <v>907</v>
      </c>
      <c r="AI17" s="462"/>
      <c r="AJ17" s="462"/>
      <c r="AK17" s="462"/>
      <c r="AL17" s="463"/>
      <c r="AM17" s="439"/>
      <c r="AN17" s="440"/>
      <c r="AO17" s="440"/>
      <c r="AP17" s="440"/>
      <c r="AQ17" s="440"/>
      <c r="AR17" s="440"/>
      <c r="AS17" s="440"/>
      <c r="AT17" s="441"/>
      <c r="AU17" s="442"/>
      <c r="AV17" s="443"/>
      <c r="AW17" s="443"/>
      <c r="AX17" s="443"/>
      <c r="AY17" s="444" t="s">
        <v>154</v>
      </c>
      <c r="AZ17" s="445"/>
      <c r="BA17" s="445"/>
      <c r="BB17" s="445"/>
      <c r="BC17" s="445"/>
      <c r="BD17" s="445"/>
      <c r="BE17" s="445"/>
      <c r="BF17" s="445"/>
      <c r="BG17" s="445"/>
      <c r="BH17" s="445"/>
      <c r="BI17" s="445"/>
      <c r="BJ17" s="445"/>
      <c r="BK17" s="445"/>
      <c r="BL17" s="445"/>
      <c r="BM17" s="446"/>
      <c r="BN17" s="410">
        <v>1847408</v>
      </c>
      <c r="BO17" s="411"/>
      <c r="BP17" s="411"/>
      <c r="BQ17" s="411"/>
      <c r="BR17" s="411"/>
      <c r="BS17" s="411"/>
      <c r="BT17" s="411"/>
      <c r="BU17" s="412"/>
      <c r="BV17" s="410">
        <v>1967501</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155</v>
      </c>
      <c r="C18" s="453"/>
      <c r="D18" s="453"/>
      <c r="E18" s="533"/>
      <c r="F18" s="533"/>
      <c r="G18" s="533"/>
      <c r="H18" s="533"/>
      <c r="I18" s="533"/>
      <c r="J18" s="533"/>
      <c r="K18" s="533"/>
      <c r="L18" s="534">
        <v>231.49</v>
      </c>
      <c r="M18" s="534"/>
      <c r="N18" s="534"/>
      <c r="O18" s="534"/>
      <c r="P18" s="534"/>
      <c r="Q18" s="534"/>
      <c r="R18" s="535"/>
      <c r="S18" s="535"/>
      <c r="T18" s="535"/>
      <c r="U18" s="535"/>
      <c r="V18" s="536"/>
      <c r="W18" s="428"/>
      <c r="X18" s="429"/>
      <c r="Y18" s="429"/>
      <c r="Z18" s="429"/>
      <c r="AA18" s="429"/>
      <c r="AB18" s="420"/>
      <c r="AC18" s="537">
        <v>59</v>
      </c>
      <c r="AD18" s="538"/>
      <c r="AE18" s="538"/>
      <c r="AF18" s="538"/>
      <c r="AG18" s="539"/>
      <c r="AH18" s="537">
        <v>58.9</v>
      </c>
      <c r="AI18" s="538"/>
      <c r="AJ18" s="538"/>
      <c r="AK18" s="538"/>
      <c r="AL18" s="540"/>
      <c r="AM18" s="439"/>
      <c r="AN18" s="440"/>
      <c r="AO18" s="440"/>
      <c r="AP18" s="440"/>
      <c r="AQ18" s="440"/>
      <c r="AR18" s="440"/>
      <c r="AS18" s="440"/>
      <c r="AT18" s="441"/>
      <c r="AU18" s="442"/>
      <c r="AV18" s="443"/>
      <c r="AW18" s="443"/>
      <c r="AX18" s="443"/>
      <c r="AY18" s="444" t="s">
        <v>156</v>
      </c>
      <c r="AZ18" s="445"/>
      <c r="BA18" s="445"/>
      <c r="BB18" s="445"/>
      <c r="BC18" s="445"/>
      <c r="BD18" s="445"/>
      <c r="BE18" s="445"/>
      <c r="BF18" s="445"/>
      <c r="BG18" s="445"/>
      <c r="BH18" s="445"/>
      <c r="BI18" s="445"/>
      <c r="BJ18" s="445"/>
      <c r="BK18" s="445"/>
      <c r="BL18" s="445"/>
      <c r="BM18" s="446"/>
      <c r="BN18" s="410">
        <v>2217775</v>
      </c>
      <c r="BO18" s="411"/>
      <c r="BP18" s="411"/>
      <c r="BQ18" s="411"/>
      <c r="BR18" s="411"/>
      <c r="BS18" s="411"/>
      <c r="BT18" s="411"/>
      <c r="BU18" s="412"/>
      <c r="BV18" s="410">
        <v>2064537</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157</v>
      </c>
      <c r="C19" s="453"/>
      <c r="D19" s="453"/>
      <c r="E19" s="533"/>
      <c r="F19" s="533"/>
      <c r="G19" s="533"/>
      <c r="H19" s="533"/>
      <c r="I19" s="533"/>
      <c r="J19" s="533"/>
      <c r="K19" s="533"/>
      <c r="L19" s="541">
        <v>13</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158</v>
      </c>
      <c r="AZ19" s="445"/>
      <c r="BA19" s="445"/>
      <c r="BB19" s="445"/>
      <c r="BC19" s="445"/>
      <c r="BD19" s="445"/>
      <c r="BE19" s="445"/>
      <c r="BF19" s="445"/>
      <c r="BG19" s="445"/>
      <c r="BH19" s="445"/>
      <c r="BI19" s="445"/>
      <c r="BJ19" s="445"/>
      <c r="BK19" s="445"/>
      <c r="BL19" s="445"/>
      <c r="BM19" s="446"/>
      <c r="BN19" s="410">
        <v>3418439</v>
      </c>
      <c r="BO19" s="411"/>
      <c r="BP19" s="411"/>
      <c r="BQ19" s="411"/>
      <c r="BR19" s="411"/>
      <c r="BS19" s="411"/>
      <c r="BT19" s="411"/>
      <c r="BU19" s="412"/>
      <c r="BV19" s="410">
        <v>3111313</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159</v>
      </c>
      <c r="C20" s="453"/>
      <c r="D20" s="453"/>
      <c r="E20" s="533"/>
      <c r="F20" s="533"/>
      <c r="G20" s="533"/>
      <c r="H20" s="533"/>
      <c r="I20" s="533"/>
      <c r="J20" s="533"/>
      <c r="K20" s="533"/>
      <c r="L20" s="541">
        <v>1269</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160</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161</v>
      </c>
      <c r="C22" s="554"/>
      <c r="D22" s="555"/>
      <c r="E22" s="422" t="s">
        <v>1</v>
      </c>
      <c r="F22" s="427"/>
      <c r="G22" s="427"/>
      <c r="H22" s="427"/>
      <c r="I22" s="427"/>
      <c r="J22" s="427"/>
      <c r="K22" s="417"/>
      <c r="L22" s="422" t="s">
        <v>162</v>
      </c>
      <c r="M22" s="427"/>
      <c r="N22" s="427"/>
      <c r="O22" s="427"/>
      <c r="P22" s="417"/>
      <c r="Q22" s="585" t="s">
        <v>163</v>
      </c>
      <c r="R22" s="586"/>
      <c r="S22" s="586"/>
      <c r="T22" s="586"/>
      <c r="U22" s="586"/>
      <c r="V22" s="587"/>
      <c r="W22" s="553" t="s">
        <v>164</v>
      </c>
      <c r="X22" s="554"/>
      <c r="Y22" s="555"/>
      <c r="Z22" s="422" t="s">
        <v>1</v>
      </c>
      <c r="AA22" s="427"/>
      <c r="AB22" s="427"/>
      <c r="AC22" s="427"/>
      <c r="AD22" s="427"/>
      <c r="AE22" s="427"/>
      <c r="AF22" s="427"/>
      <c r="AG22" s="417"/>
      <c r="AH22" s="591" t="s">
        <v>165</v>
      </c>
      <c r="AI22" s="427"/>
      <c r="AJ22" s="427"/>
      <c r="AK22" s="427"/>
      <c r="AL22" s="417"/>
      <c r="AM22" s="591" t="s">
        <v>166</v>
      </c>
      <c r="AN22" s="592"/>
      <c r="AO22" s="592"/>
      <c r="AP22" s="592"/>
      <c r="AQ22" s="592"/>
      <c r="AR22" s="593"/>
      <c r="AS22" s="585" t="s">
        <v>163</v>
      </c>
      <c r="AT22" s="586"/>
      <c r="AU22" s="586"/>
      <c r="AV22" s="586"/>
      <c r="AW22" s="586"/>
      <c r="AX22" s="597"/>
      <c r="AY22" s="370" t="s">
        <v>167</v>
      </c>
      <c r="AZ22" s="371"/>
      <c r="BA22" s="371"/>
      <c r="BB22" s="371"/>
      <c r="BC22" s="371"/>
      <c r="BD22" s="371"/>
      <c r="BE22" s="371"/>
      <c r="BF22" s="371"/>
      <c r="BG22" s="371"/>
      <c r="BH22" s="371"/>
      <c r="BI22" s="371"/>
      <c r="BJ22" s="371"/>
      <c r="BK22" s="371"/>
      <c r="BL22" s="371"/>
      <c r="BM22" s="372"/>
      <c r="BN22" s="373">
        <v>4110611</v>
      </c>
      <c r="BO22" s="374"/>
      <c r="BP22" s="374"/>
      <c r="BQ22" s="374"/>
      <c r="BR22" s="374"/>
      <c r="BS22" s="374"/>
      <c r="BT22" s="374"/>
      <c r="BU22" s="375"/>
      <c r="BV22" s="373">
        <v>4102382</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168</v>
      </c>
      <c r="AZ23" s="445"/>
      <c r="BA23" s="445"/>
      <c r="BB23" s="445"/>
      <c r="BC23" s="445"/>
      <c r="BD23" s="445"/>
      <c r="BE23" s="445"/>
      <c r="BF23" s="445"/>
      <c r="BG23" s="445"/>
      <c r="BH23" s="445"/>
      <c r="BI23" s="445"/>
      <c r="BJ23" s="445"/>
      <c r="BK23" s="445"/>
      <c r="BL23" s="445"/>
      <c r="BM23" s="446"/>
      <c r="BN23" s="410">
        <v>2061138</v>
      </c>
      <c r="BO23" s="411"/>
      <c r="BP23" s="411"/>
      <c r="BQ23" s="411"/>
      <c r="BR23" s="411"/>
      <c r="BS23" s="411"/>
      <c r="BT23" s="411"/>
      <c r="BU23" s="412"/>
      <c r="BV23" s="410">
        <v>2421040</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169</v>
      </c>
      <c r="F24" s="440"/>
      <c r="G24" s="440"/>
      <c r="H24" s="440"/>
      <c r="I24" s="440"/>
      <c r="J24" s="440"/>
      <c r="K24" s="441"/>
      <c r="L24" s="461">
        <v>1</v>
      </c>
      <c r="M24" s="462"/>
      <c r="N24" s="462"/>
      <c r="O24" s="462"/>
      <c r="P24" s="504"/>
      <c r="Q24" s="461">
        <v>6800</v>
      </c>
      <c r="R24" s="462"/>
      <c r="S24" s="462"/>
      <c r="T24" s="462"/>
      <c r="U24" s="462"/>
      <c r="V24" s="504"/>
      <c r="W24" s="556"/>
      <c r="X24" s="557"/>
      <c r="Y24" s="558"/>
      <c r="Z24" s="460" t="s">
        <v>170</v>
      </c>
      <c r="AA24" s="440"/>
      <c r="AB24" s="440"/>
      <c r="AC24" s="440"/>
      <c r="AD24" s="440"/>
      <c r="AE24" s="440"/>
      <c r="AF24" s="440"/>
      <c r="AG24" s="441"/>
      <c r="AH24" s="461">
        <v>71</v>
      </c>
      <c r="AI24" s="462"/>
      <c r="AJ24" s="462"/>
      <c r="AK24" s="462"/>
      <c r="AL24" s="504"/>
      <c r="AM24" s="461">
        <v>200007</v>
      </c>
      <c r="AN24" s="462"/>
      <c r="AO24" s="462"/>
      <c r="AP24" s="462"/>
      <c r="AQ24" s="462"/>
      <c r="AR24" s="504"/>
      <c r="AS24" s="461">
        <v>2817</v>
      </c>
      <c r="AT24" s="462"/>
      <c r="AU24" s="462"/>
      <c r="AV24" s="462"/>
      <c r="AW24" s="462"/>
      <c r="AX24" s="463"/>
      <c r="AY24" s="526" t="s">
        <v>171</v>
      </c>
      <c r="AZ24" s="527"/>
      <c r="BA24" s="527"/>
      <c r="BB24" s="527"/>
      <c r="BC24" s="527"/>
      <c r="BD24" s="527"/>
      <c r="BE24" s="527"/>
      <c r="BF24" s="527"/>
      <c r="BG24" s="527"/>
      <c r="BH24" s="527"/>
      <c r="BI24" s="527"/>
      <c r="BJ24" s="527"/>
      <c r="BK24" s="527"/>
      <c r="BL24" s="527"/>
      <c r="BM24" s="528"/>
      <c r="BN24" s="410">
        <v>2584306</v>
      </c>
      <c r="BO24" s="411"/>
      <c r="BP24" s="411"/>
      <c r="BQ24" s="411"/>
      <c r="BR24" s="411"/>
      <c r="BS24" s="411"/>
      <c r="BT24" s="411"/>
      <c r="BU24" s="412"/>
      <c r="BV24" s="410">
        <v>2753049</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172</v>
      </c>
      <c r="F25" s="440"/>
      <c r="G25" s="440"/>
      <c r="H25" s="440"/>
      <c r="I25" s="440"/>
      <c r="J25" s="440"/>
      <c r="K25" s="441"/>
      <c r="L25" s="461">
        <v>1</v>
      </c>
      <c r="M25" s="462"/>
      <c r="N25" s="462"/>
      <c r="O25" s="462"/>
      <c r="P25" s="504"/>
      <c r="Q25" s="461">
        <v>6000</v>
      </c>
      <c r="R25" s="462"/>
      <c r="S25" s="462"/>
      <c r="T25" s="462"/>
      <c r="U25" s="462"/>
      <c r="V25" s="504"/>
      <c r="W25" s="556"/>
      <c r="X25" s="557"/>
      <c r="Y25" s="558"/>
      <c r="Z25" s="460" t="s">
        <v>173</v>
      </c>
      <c r="AA25" s="440"/>
      <c r="AB25" s="440"/>
      <c r="AC25" s="440"/>
      <c r="AD25" s="440"/>
      <c r="AE25" s="440"/>
      <c r="AF25" s="440"/>
      <c r="AG25" s="441"/>
      <c r="AH25" s="461" t="s">
        <v>128</v>
      </c>
      <c r="AI25" s="462"/>
      <c r="AJ25" s="462"/>
      <c r="AK25" s="462"/>
      <c r="AL25" s="504"/>
      <c r="AM25" s="461" t="s">
        <v>174</v>
      </c>
      <c r="AN25" s="462"/>
      <c r="AO25" s="462"/>
      <c r="AP25" s="462"/>
      <c r="AQ25" s="462"/>
      <c r="AR25" s="504"/>
      <c r="AS25" s="461" t="s">
        <v>175</v>
      </c>
      <c r="AT25" s="462"/>
      <c r="AU25" s="462"/>
      <c r="AV25" s="462"/>
      <c r="AW25" s="462"/>
      <c r="AX25" s="463"/>
      <c r="AY25" s="370" t="s">
        <v>176</v>
      </c>
      <c r="AZ25" s="371"/>
      <c r="BA25" s="371"/>
      <c r="BB25" s="371"/>
      <c r="BC25" s="371"/>
      <c r="BD25" s="371"/>
      <c r="BE25" s="371"/>
      <c r="BF25" s="371"/>
      <c r="BG25" s="371"/>
      <c r="BH25" s="371"/>
      <c r="BI25" s="371"/>
      <c r="BJ25" s="371"/>
      <c r="BK25" s="371"/>
      <c r="BL25" s="371"/>
      <c r="BM25" s="372"/>
      <c r="BN25" s="373">
        <v>60574</v>
      </c>
      <c r="BO25" s="374"/>
      <c r="BP25" s="374"/>
      <c r="BQ25" s="374"/>
      <c r="BR25" s="374"/>
      <c r="BS25" s="374"/>
      <c r="BT25" s="374"/>
      <c r="BU25" s="375"/>
      <c r="BV25" s="373">
        <v>84049</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177</v>
      </c>
      <c r="F26" s="440"/>
      <c r="G26" s="440"/>
      <c r="H26" s="440"/>
      <c r="I26" s="440"/>
      <c r="J26" s="440"/>
      <c r="K26" s="441"/>
      <c r="L26" s="461">
        <v>1</v>
      </c>
      <c r="M26" s="462"/>
      <c r="N26" s="462"/>
      <c r="O26" s="462"/>
      <c r="P26" s="504"/>
      <c r="Q26" s="461">
        <v>5500</v>
      </c>
      <c r="R26" s="462"/>
      <c r="S26" s="462"/>
      <c r="T26" s="462"/>
      <c r="U26" s="462"/>
      <c r="V26" s="504"/>
      <c r="W26" s="556"/>
      <c r="X26" s="557"/>
      <c r="Y26" s="558"/>
      <c r="Z26" s="460" t="s">
        <v>178</v>
      </c>
      <c r="AA26" s="562"/>
      <c r="AB26" s="562"/>
      <c r="AC26" s="562"/>
      <c r="AD26" s="562"/>
      <c r="AE26" s="562"/>
      <c r="AF26" s="562"/>
      <c r="AG26" s="563"/>
      <c r="AH26" s="461" t="s">
        <v>175</v>
      </c>
      <c r="AI26" s="462"/>
      <c r="AJ26" s="462"/>
      <c r="AK26" s="462"/>
      <c r="AL26" s="504"/>
      <c r="AM26" s="461" t="s">
        <v>175</v>
      </c>
      <c r="AN26" s="462"/>
      <c r="AO26" s="462"/>
      <c r="AP26" s="462"/>
      <c r="AQ26" s="462"/>
      <c r="AR26" s="504"/>
      <c r="AS26" s="461" t="s">
        <v>179</v>
      </c>
      <c r="AT26" s="462"/>
      <c r="AU26" s="462"/>
      <c r="AV26" s="462"/>
      <c r="AW26" s="462"/>
      <c r="AX26" s="463"/>
      <c r="AY26" s="413" t="s">
        <v>180</v>
      </c>
      <c r="AZ26" s="414"/>
      <c r="BA26" s="414"/>
      <c r="BB26" s="414"/>
      <c r="BC26" s="414"/>
      <c r="BD26" s="414"/>
      <c r="BE26" s="414"/>
      <c r="BF26" s="414"/>
      <c r="BG26" s="414"/>
      <c r="BH26" s="414"/>
      <c r="BI26" s="414"/>
      <c r="BJ26" s="414"/>
      <c r="BK26" s="414"/>
      <c r="BL26" s="414"/>
      <c r="BM26" s="415"/>
      <c r="BN26" s="410" t="s">
        <v>128</v>
      </c>
      <c r="BO26" s="411"/>
      <c r="BP26" s="411"/>
      <c r="BQ26" s="411"/>
      <c r="BR26" s="411"/>
      <c r="BS26" s="411"/>
      <c r="BT26" s="411"/>
      <c r="BU26" s="412"/>
      <c r="BV26" s="410" t="s">
        <v>175</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181</v>
      </c>
      <c r="F27" s="440"/>
      <c r="G27" s="440"/>
      <c r="H27" s="440"/>
      <c r="I27" s="440"/>
      <c r="J27" s="440"/>
      <c r="K27" s="441"/>
      <c r="L27" s="461">
        <v>1</v>
      </c>
      <c r="M27" s="462"/>
      <c r="N27" s="462"/>
      <c r="O27" s="462"/>
      <c r="P27" s="504"/>
      <c r="Q27" s="461">
        <v>2430</v>
      </c>
      <c r="R27" s="462"/>
      <c r="S27" s="462"/>
      <c r="T27" s="462"/>
      <c r="U27" s="462"/>
      <c r="V27" s="504"/>
      <c r="W27" s="556"/>
      <c r="X27" s="557"/>
      <c r="Y27" s="558"/>
      <c r="Z27" s="460" t="s">
        <v>182</v>
      </c>
      <c r="AA27" s="440"/>
      <c r="AB27" s="440"/>
      <c r="AC27" s="440"/>
      <c r="AD27" s="440"/>
      <c r="AE27" s="440"/>
      <c r="AF27" s="440"/>
      <c r="AG27" s="441"/>
      <c r="AH27" s="461">
        <v>1</v>
      </c>
      <c r="AI27" s="462"/>
      <c r="AJ27" s="462"/>
      <c r="AK27" s="462"/>
      <c r="AL27" s="504"/>
      <c r="AM27" s="461" t="s">
        <v>183</v>
      </c>
      <c r="AN27" s="462"/>
      <c r="AO27" s="462"/>
      <c r="AP27" s="462"/>
      <c r="AQ27" s="462"/>
      <c r="AR27" s="504"/>
      <c r="AS27" s="461" t="s">
        <v>184</v>
      </c>
      <c r="AT27" s="462"/>
      <c r="AU27" s="462"/>
      <c r="AV27" s="462"/>
      <c r="AW27" s="462"/>
      <c r="AX27" s="463"/>
      <c r="AY27" s="505" t="s">
        <v>185</v>
      </c>
      <c r="AZ27" s="506"/>
      <c r="BA27" s="506"/>
      <c r="BB27" s="506"/>
      <c r="BC27" s="506"/>
      <c r="BD27" s="506"/>
      <c r="BE27" s="506"/>
      <c r="BF27" s="506"/>
      <c r="BG27" s="506"/>
      <c r="BH27" s="506"/>
      <c r="BI27" s="506"/>
      <c r="BJ27" s="506"/>
      <c r="BK27" s="506"/>
      <c r="BL27" s="506"/>
      <c r="BM27" s="507"/>
      <c r="BN27" s="529" t="s">
        <v>175</v>
      </c>
      <c r="BO27" s="530"/>
      <c r="BP27" s="530"/>
      <c r="BQ27" s="530"/>
      <c r="BR27" s="530"/>
      <c r="BS27" s="530"/>
      <c r="BT27" s="530"/>
      <c r="BU27" s="531"/>
      <c r="BV27" s="529" t="s">
        <v>128</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186</v>
      </c>
      <c r="F28" s="440"/>
      <c r="G28" s="440"/>
      <c r="H28" s="440"/>
      <c r="I28" s="440"/>
      <c r="J28" s="440"/>
      <c r="K28" s="441"/>
      <c r="L28" s="461">
        <v>1</v>
      </c>
      <c r="M28" s="462"/>
      <c r="N28" s="462"/>
      <c r="O28" s="462"/>
      <c r="P28" s="504"/>
      <c r="Q28" s="461">
        <v>1920</v>
      </c>
      <c r="R28" s="462"/>
      <c r="S28" s="462"/>
      <c r="T28" s="462"/>
      <c r="U28" s="462"/>
      <c r="V28" s="504"/>
      <c r="W28" s="556"/>
      <c r="X28" s="557"/>
      <c r="Y28" s="558"/>
      <c r="Z28" s="460" t="s">
        <v>187</v>
      </c>
      <c r="AA28" s="440"/>
      <c r="AB28" s="440"/>
      <c r="AC28" s="440"/>
      <c r="AD28" s="440"/>
      <c r="AE28" s="440"/>
      <c r="AF28" s="440"/>
      <c r="AG28" s="441"/>
      <c r="AH28" s="461" t="s">
        <v>175</v>
      </c>
      <c r="AI28" s="462"/>
      <c r="AJ28" s="462"/>
      <c r="AK28" s="462"/>
      <c r="AL28" s="504"/>
      <c r="AM28" s="461" t="s">
        <v>136</v>
      </c>
      <c r="AN28" s="462"/>
      <c r="AO28" s="462"/>
      <c r="AP28" s="462"/>
      <c r="AQ28" s="462"/>
      <c r="AR28" s="504"/>
      <c r="AS28" s="461" t="s">
        <v>128</v>
      </c>
      <c r="AT28" s="462"/>
      <c r="AU28" s="462"/>
      <c r="AV28" s="462"/>
      <c r="AW28" s="462"/>
      <c r="AX28" s="463"/>
      <c r="AY28" s="564" t="s">
        <v>188</v>
      </c>
      <c r="AZ28" s="565"/>
      <c r="BA28" s="565"/>
      <c r="BB28" s="566"/>
      <c r="BC28" s="370" t="s">
        <v>48</v>
      </c>
      <c r="BD28" s="371"/>
      <c r="BE28" s="371"/>
      <c r="BF28" s="371"/>
      <c r="BG28" s="371"/>
      <c r="BH28" s="371"/>
      <c r="BI28" s="371"/>
      <c r="BJ28" s="371"/>
      <c r="BK28" s="371"/>
      <c r="BL28" s="371"/>
      <c r="BM28" s="372"/>
      <c r="BN28" s="373">
        <v>715981</v>
      </c>
      <c r="BO28" s="374"/>
      <c r="BP28" s="374"/>
      <c r="BQ28" s="374"/>
      <c r="BR28" s="374"/>
      <c r="BS28" s="374"/>
      <c r="BT28" s="374"/>
      <c r="BU28" s="375"/>
      <c r="BV28" s="373">
        <v>715751</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189</v>
      </c>
      <c r="F29" s="440"/>
      <c r="G29" s="440"/>
      <c r="H29" s="440"/>
      <c r="I29" s="440"/>
      <c r="J29" s="440"/>
      <c r="K29" s="441"/>
      <c r="L29" s="461">
        <v>8</v>
      </c>
      <c r="M29" s="462"/>
      <c r="N29" s="462"/>
      <c r="O29" s="462"/>
      <c r="P29" s="504"/>
      <c r="Q29" s="461">
        <v>1650</v>
      </c>
      <c r="R29" s="462"/>
      <c r="S29" s="462"/>
      <c r="T29" s="462"/>
      <c r="U29" s="462"/>
      <c r="V29" s="504"/>
      <c r="W29" s="559"/>
      <c r="X29" s="560"/>
      <c r="Y29" s="561"/>
      <c r="Z29" s="460" t="s">
        <v>190</v>
      </c>
      <c r="AA29" s="440"/>
      <c r="AB29" s="440"/>
      <c r="AC29" s="440"/>
      <c r="AD29" s="440"/>
      <c r="AE29" s="440"/>
      <c r="AF29" s="440"/>
      <c r="AG29" s="441"/>
      <c r="AH29" s="461">
        <v>72</v>
      </c>
      <c r="AI29" s="462"/>
      <c r="AJ29" s="462"/>
      <c r="AK29" s="462"/>
      <c r="AL29" s="504"/>
      <c r="AM29" s="461">
        <v>204109</v>
      </c>
      <c r="AN29" s="462"/>
      <c r="AO29" s="462"/>
      <c r="AP29" s="462"/>
      <c r="AQ29" s="462"/>
      <c r="AR29" s="504"/>
      <c r="AS29" s="461">
        <v>2835</v>
      </c>
      <c r="AT29" s="462"/>
      <c r="AU29" s="462"/>
      <c r="AV29" s="462"/>
      <c r="AW29" s="462"/>
      <c r="AX29" s="463"/>
      <c r="AY29" s="567"/>
      <c r="AZ29" s="568"/>
      <c r="BA29" s="568"/>
      <c r="BB29" s="569"/>
      <c r="BC29" s="444" t="s">
        <v>191</v>
      </c>
      <c r="BD29" s="445"/>
      <c r="BE29" s="445"/>
      <c r="BF29" s="445"/>
      <c r="BG29" s="445"/>
      <c r="BH29" s="445"/>
      <c r="BI29" s="445"/>
      <c r="BJ29" s="445"/>
      <c r="BK29" s="445"/>
      <c r="BL29" s="445"/>
      <c r="BM29" s="446"/>
      <c r="BN29" s="410">
        <v>265317</v>
      </c>
      <c r="BO29" s="411"/>
      <c r="BP29" s="411"/>
      <c r="BQ29" s="411"/>
      <c r="BR29" s="411"/>
      <c r="BS29" s="411"/>
      <c r="BT29" s="411"/>
      <c r="BU29" s="412"/>
      <c r="BV29" s="410">
        <v>265312</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192</v>
      </c>
      <c r="X30" s="578"/>
      <c r="Y30" s="578"/>
      <c r="Z30" s="578"/>
      <c r="AA30" s="578"/>
      <c r="AB30" s="578"/>
      <c r="AC30" s="578"/>
      <c r="AD30" s="578"/>
      <c r="AE30" s="578"/>
      <c r="AF30" s="578"/>
      <c r="AG30" s="579"/>
      <c r="AH30" s="537">
        <v>96.6</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1751209</v>
      </c>
      <c r="BO30" s="530"/>
      <c r="BP30" s="530"/>
      <c r="BQ30" s="530"/>
      <c r="BR30" s="530"/>
      <c r="BS30" s="530"/>
      <c r="BT30" s="530"/>
      <c r="BU30" s="531"/>
      <c r="BV30" s="529">
        <v>1760140</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193</v>
      </c>
      <c r="D32" s="573"/>
      <c r="E32" s="573"/>
      <c r="F32" s="573"/>
      <c r="G32" s="573"/>
      <c r="H32" s="573"/>
      <c r="I32" s="573"/>
      <c r="J32" s="573"/>
      <c r="K32" s="573"/>
      <c r="L32" s="573"/>
      <c r="M32" s="573"/>
      <c r="N32" s="573"/>
      <c r="O32" s="573"/>
      <c r="P32" s="573"/>
      <c r="Q32" s="573"/>
      <c r="R32" s="573"/>
      <c r="S32" s="573"/>
      <c r="U32" s="414" t="s">
        <v>194</v>
      </c>
      <c r="V32" s="414"/>
      <c r="W32" s="414"/>
      <c r="X32" s="414"/>
      <c r="Y32" s="414"/>
      <c r="Z32" s="414"/>
      <c r="AA32" s="414"/>
      <c r="AB32" s="414"/>
      <c r="AC32" s="414"/>
      <c r="AD32" s="414"/>
      <c r="AE32" s="414"/>
      <c r="AF32" s="414"/>
      <c r="AG32" s="414"/>
      <c r="AH32" s="414"/>
      <c r="AI32" s="414"/>
      <c r="AJ32" s="414"/>
      <c r="AK32" s="414"/>
      <c r="AM32" s="414" t="s">
        <v>195</v>
      </c>
      <c r="AN32" s="414"/>
      <c r="AO32" s="414"/>
      <c r="AP32" s="414"/>
      <c r="AQ32" s="414"/>
      <c r="AR32" s="414"/>
      <c r="AS32" s="414"/>
      <c r="AT32" s="414"/>
      <c r="AU32" s="414"/>
      <c r="AV32" s="414"/>
      <c r="AW32" s="414"/>
      <c r="AX32" s="414"/>
      <c r="AY32" s="414"/>
      <c r="AZ32" s="414"/>
      <c r="BA32" s="414"/>
      <c r="BB32" s="414"/>
      <c r="BC32" s="414"/>
      <c r="BE32" s="414" t="s">
        <v>196</v>
      </c>
      <c r="BF32" s="414"/>
      <c r="BG32" s="414"/>
      <c r="BH32" s="414"/>
      <c r="BI32" s="414"/>
      <c r="BJ32" s="414"/>
      <c r="BK32" s="414"/>
      <c r="BL32" s="414"/>
      <c r="BM32" s="414"/>
      <c r="BN32" s="414"/>
      <c r="BO32" s="414"/>
      <c r="BP32" s="414"/>
      <c r="BQ32" s="414"/>
      <c r="BR32" s="414"/>
      <c r="BS32" s="414"/>
      <c r="BT32" s="414"/>
      <c r="BU32" s="414"/>
      <c r="BW32" s="414" t="s">
        <v>197</v>
      </c>
      <c r="BX32" s="414"/>
      <c r="BY32" s="414"/>
      <c r="BZ32" s="414"/>
      <c r="CA32" s="414"/>
      <c r="CB32" s="414"/>
      <c r="CC32" s="414"/>
      <c r="CD32" s="414"/>
      <c r="CE32" s="414"/>
      <c r="CF32" s="414"/>
      <c r="CG32" s="414"/>
      <c r="CH32" s="414"/>
      <c r="CI32" s="414"/>
      <c r="CJ32" s="414"/>
      <c r="CK32" s="414"/>
      <c r="CL32" s="414"/>
      <c r="CM32" s="414"/>
      <c r="CO32" s="414" t="s">
        <v>198</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199</v>
      </c>
      <c r="D33" s="434"/>
      <c r="E33" s="399" t="s">
        <v>200</v>
      </c>
      <c r="F33" s="399"/>
      <c r="G33" s="399"/>
      <c r="H33" s="399"/>
      <c r="I33" s="399"/>
      <c r="J33" s="399"/>
      <c r="K33" s="399"/>
      <c r="L33" s="399"/>
      <c r="M33" s="399"/>
      <c r="N33" s="399"/>
      <c r="O33" s="399"/>
      <c r="P33" s="399"/>
      <c r="Q33" s="399"/>
      <c r="R33" s="399"/>
      <c r="S33" s="399"/>
      <c r="T33" s="203"/>
      <c r="U33" s="434" t="s">
        <v>201</v>
      </c>
      <c r="V33" s="434"/>
      <c r="W33" s="399" t="s">
        <v>202</v>
      </c>
      <c r="X33" s="399"/>
      <c r="Y33" s="399"/>
      <c r="Z33" s="399"/>
      <c r="AA33" s="399"/>
      <c r="AB33" s="399"/>
      <c r="AC33" s="399"/>
      <c r="AD33" s="399"/>
      <c r="AE33" s="399"/>
      <c r="AF33" s="399"/>
      <c r="AG33" s="399"/>
      <c r="AH33" s="399"/>
      <c r="AI33" s="399"/>
      <c r="AJ33" s="399"/>
      <c r="AK33" s="399"/>
      <c r="AL33" s="203"/>
      <c r="AM33" s="434" t="s">
        <v>203</v>
      </c>
      <c r="AN33" s="434"/>
      <c r="AO33" s="399" t="s">
        <v>200</v>
      </c>
      <c r="AP33" s="399"/>
      <c r="AQ33" s="399"/>
      <c r="AR33" s="399"/>
      <c r="AS33" s="399"/>
      <c r="AT33" s="399"/>
      <c r="AU33" s="399"/>
      <c r="AV33" s="399"/>
      <c r="AW33" s="399"/>
      <c r="AX33" s="399"/>
      <c r="AY33" s="399"/>
      <c r="AZ33" s="399"/>
      <c r="BA33" s="399"/>
      <c r="BB33" s="399"/>
      <c r="BC33" s="399"/>
      <c r="BD33" s="204"/>
      <c r="BE33" s="399" t="s">
        <v>204</v>
      </c>
      <c r="BF33" s="399"/>
      <c r="BG33" s="399" t="s">
        <v>205</v>
      </c>
      <c r="BH33" s="399"/>
      <c r="BI33" s="399"/>
      <c r="BJ33" s="399"/>
      <c r="BK33" s="399"/>
      <c r="BL33" s="399"/>
      <c r="BM33" s="399"/>
      <c r="BN33" s="399"/>
      <c r="BO33" s="399"/>
      <c r="BP33" s="399"/>
      <c r="BQ33" s="399"/>
      <c r="BR33" s="399"/>
      <c r="BS33" s="399"/>
      <c r="BT33" s="399"/>
      <c r="BU33" s="399"/>
      <c r="BV33" s="204"/>
      <c r="BW33" s="434" t="s">
        <v>204</v>
      </c>
      <c r="BX33" s="434"/>
      <c r="BY33" s="399" t="s">
        <v>206</v>
      </c>
      <c r="BZ33" s="399"/>
      <c r="CA33" s="399"/>
      <c r="CB33" s="399"/>
      <c r="CC33" s="399"/>
      <c r="CD33" s="399"/>
      <c r="CE33" s="399"/>
      <c r="CF33" s="399"/>
      <c r="CG33" s="399"/>
      <c r="CH33" s="399"/>
      <c r="CI33" s="399"/>
      <c r="CJ33" s="399"/>
      <c r="CK33" s="399"/>
      <c r="CL33" s="399"/>
      <c r="CM33" s="399"/>
      <c r="CN33" s="203"/>
      <c r="CO33" s="434" t="s">
        <v>201</v>
      </c>
      <c r="CP33" s="434"/>
      <c r="CQ33" s="399" t="s">
        <v>207</v>
      </c>
      <c r="CR33" s="399"/>
      <c r="CS33" s="399"/>
      <c r="CT33" s="399"/>
      <c r="CU33" s="399"/>
      <c r="CV33" s="399"/>
      <c r="CW33" s="399"/>
      <c r="CX33" s="399"/>
      <c r="CY33" s="399"/>
      <c r="CZ33" s="399"/>
      <c r="DA33" s="399"/>
      <c r="DB33" s="399"/>
      <c r="DC33" s="399"/>
      <c r="DD33" s="399"/>
      <c r="DE33" s="399"/>
      <c r="DF33" s="203"/>
      <c r="DG33" s="599" t="s">
        <v>208</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国民健康保険事業特別会計</v>
      </c>
      <c r="X34" s="601"/>
      <c r="Y34" s="601"/>
      <c r="Z34" s="601"/>
      <c r="AA34" s="601"/>
      <c r="AB34" s="601"/>
      <c r="AC34" s="601"/>
      <c r="AD34" s="601"/>
      <c r="AE34" s="601"/>
      <c r="AF34" s="601"/>
      <c r="AG34" s="601"/>
      <c r="AH34" s="601"/>
      <c r="AI34" s="601"/>
      <c r="AJ34" s="601"/>
      <c r="AK34" s="601"/>
      <c r="AL34" s="178"/>
      <c r="AM34" s="600" t="str">
        <f>IF(AO34="","",MAX(C34:D43,U34:V43)+1)</f>
        <v/>
      </c>
      <c r="AN34" s="600"/>
      <c r="AO34" s="601"/>
      <c r="AP34" s="601"/>
      <c r="AQ34" s="601"/>
      <c r="AR34" s="601"/>
      <c r="AS34" s="601"/>
      <c r="AT34" s="601"/>
      <c r="AU34" s="601"/>
      <c r="AV34" s="601"/>
      <c r="AW34" s="601"/>
      <c r="AX34" s="601"/>
      <c r="AY34" s="601"/>
      <c r="AZ34" s="601"/>
      <c r="BA34" s="601"/>
      <c r="BB34" s="601"/>
      <c r="BC34" s="601"/>
      <c r="BD34" s="178"/>
      <c r="BE34" s="600">
        <f>IF(BG34="","",MAX(C34:D43,U34:V43,AM34:AN43)+1)</f>
        <v>5</v>
      </c>
      <c r="BF34" s="600"/>
      <c r="BG34" s="601" t="str">
        <f>IF('各会計、関係団体の財政状況及び健全化判断比率'!B30="","",'各会計、関係団体の財政状況及び健全化判断比率'!B30)</f>
        <v>簡易水道事業特別会計</v>
      </c>
      <c r="BH34" s="601"/>
      <c r="BI34" s="601"/>
      <c r="BJ34" s="601"/>
      <c r="BK34" s="601"/>
      <c r="BL34" s="601"/>
      <c r="BM34" s="601"/>
      <c r="BN34" s="601"/>
      <c r="BO34" s="601"/>
      <c r="BP34" s="601"/>
      <c r="BQ34" s="601"/>
      <c r="BR34" s="601"/>
      <c r="BS34" s="601"/>
      <c r="BT34" s="601"/>
      <c r="BU34" s="601"/>
      <c r="BV34" s="178"/>
      <c r="BW34" s="600">
        <f>IF(BY34="","",MAX(C34:D43,U34:V43,AM34:AN43,BE34:BF43)+1)</f>
        <v>7</v>
      </c>
      <c r="BX34" s="600"/>
      <c r="BY34" s="601" t="str">
        <f>IF('各会計、関係団体の財政状況及び健全化判断比率'!B68="","",'各会計、関係団体の財政状況及び健全化判断比率'!B68)</f>
        <v>後志広域連合</v>
      </c>
      <c r="BZ34" s="601"/>
      <c r="CA34" s="601"/>
      <c r="CB34" s="601"/>
      <c r="CC34" s="601"/>
      <c r="CD34" s="601"/>
      <c r="CE34" s="601"/>
      <c r="CF34" s="601"/>
      <c r="CG34" s="601"/>
      <c r="CH34" s="601"/>
      <c r="CI34" s="601"/>
      <c r="CJ34" s="601"/>
      <c r="CK34" s="601"/>
      <c r="CL34" s="601"/>
      <c r="CM34" s="601"/>
      <c r="CN34" s="178"/>
      <c r="CO34" s="600" t="str">
        <f>IF(CQ34="","",MAX(C34:D43,U34:V43,AM34:AN43,BE34:BF43,BW34:BX43)+1)</f>
        <v/>
      </c>
      <c r="CP34" s="600"/>
      <c r="CQ34" s="601" t="str">
        <f>IF('各会計、関係団体の財政状況及び健全化判断比率'!BS7="","",'各会計、関係団体の財政状況及び健全化判断比率'!BS7)</f>
        <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国民健康保険診療所特別会計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後期高齢者医療特別会計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f t="shared" ref="BE35:BE43" si="1">IF(BG35="","",BE34+1)</f>
        <v>6</v>
      </c>
      <c r="BF35" s="600"/>
      <c r="BG35" s="601" t="str">
        <f>IF('各会計、関係団体の財政状況及び健全化判断比率'!B31="","",'各会計、関係団体の財政状況及び健全化判断比率'!B31)</f>
        <v>下水道事業特別会計</v>
      </c>
      <c r="BH35" s="601"/>
      <c r="BI35" s="601"/>
      <c r="BJ35" s="601"/>
      <c r="BK35" s="601"/>
      <c r="BL35" s="601"/>
      <c r="BM35" s="601"/>
      <c r="BN35" s="601"/>
      <c r="BO35" s="601"/>
      <c r="BP35" s="601"/>
      <c r="BQ35" s="601"/>
      <c r="BR35" s="601"/>
      <c r="BS35" s="601"/>
      <c r="BT35" s="601"/>
      <c r="BU35" s="601"/>
      <c r="BV35" s="178"/>
      <c r="BW35" s="600">
        <f t="shared" ref="BW35:BW43" si="2">IF(BY35="","",BW34+1)</f>
        <v>8</v>
      </c>
      <c r="BX35" s="600"/>
      <c r="BY35" s="601" t="str">
        <f>IF('各会計、関係団体の財政状況及び健全化判断比率'!B69="","",'各会計、関係団体の財政状況及び健全化判断比率'!B69)</f>
        <v>羊蹄山麓衛生組合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t="str">
        <f t="shared" ref="U36:U43" si="4">IF(W36="","",U35+1)</f>
        <v/>
      </c>
      <c r="V36" s="600"/>
      <c r="W36" s="601"/>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9</v>
      </c>
      <c r="BX36" s="600"/>
      <c r="BY36" s="601" t="str">
        <f>IF('各会計、関係団体の財政状況及び健全化判断比率'!B70="","",'各会計、関係団体の財政状況及び健全化判断比率'!B70)</f>
        <v>羊蹄山ろく消防組合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10</v>
      </c>
      <c r="BX37" s="600"/>
      <c r="BY37" s="601" t="str">
        <f>IF('各会計、関係団体の財政状況及び健全化判断比率'!B71="","",'各会計、関係団体の財政状況及び健全化判断比率'!B71)</f>
        <v>後志教育研修センター</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t="str">
        <f t="shared" si="2"/>
        <v/>
      </c>
      <c r="BX38" s="600"/>
      <c r="BY38" s="601" t="str">
        <f>IF('各会計、関係団体の財政状況及び健全化判断比率'!B72="","",'各会計、関係団体の財政状況及び健全化判断比率'!B72)</f>
        <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603" t="s">
        <v>210</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211</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212</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213</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214</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215</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216</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584</v>
      </c>
    </row>
    <row r="54" spans="5:113" x14ac:dyDescent="0.15"/>
    <row r="55" spans="5:113" x14ac:dyDescent="0.15"/>
    <row r="56" spans="5:113" x14ac:dyDescent="0.15"/>
  </sheetData>
  <sheetProtection algorithmName="SHA-512" hashValue="eOv1kwIf2wYAZoSO1SgUWtmwUfW2sBQLR4pYuA5XD+JdLm+OloAymYw++hk5n339AX+JwRk3Mp5XLZNi2YYYcg==" saltValue="PaSnI4HzCcyYSlAlN5k5t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79" t="s">
        <v>561</v>
      </c>
      <c r="D34" s="1179"/>
      <c r="E34" s="1180"/>
      <c r="F34" s="32">
        <v>11</v>
      </c>
      <c r="G34" s="33">
        <v>6.71</v>
      </c>
      <c r="H34" s="33">
        <v>3.97</v>
      </c>
      <c r="I34" s="33">
        <v>2.57</v>
      </c>
      <c r="J34" s="34">
        <v>6.8</v>
      </c>
      <c r="K34" s="22"/>
      <c r="L34" s="22"/>
      <c r="M34" s="22"/>
      <c r="N34" s="22"/>
      <c r="O34" s="22"/>
      <c r="P34" s="22"/>
    </row>
    <row r="35" spans="1:16" ht="39" customHeight="1" x14ac:dyDescent="0.15">
      <c r="A35" s="22"/>
      <c r="B35" s="35"/>
      <c r="C35" s="1173" t="s">
        <v>562</v>
      </c>
      <c r="D35" s="1174"/>
      <c r="E35" s="1175"/>
      <c r="F35" s="36">
        <v>0</v>
      </c>
      <c r="G35" s="37">
        <v>0.31</v>
      </c>
      <c r="H35" s="37">
        <v>0.01</v>
      </c>
      <c r="I35" s="37">
        <v>0</v>
      </c>
      <c r="J35" s="38">
        <v>0</v>
      </c>
      <c r="K35" s="22"/>
      <c r="L35" s="22"/>
      <c r="M35" s="22"/>
      <c r="N35" s="22"/>
      <c r="O35" s="22"/>
      <c r="P35" s="22"/>
    </row>
    <row r="36" spans="1:16" ht="39" customHeight="1" x14ac:dyDescent="0.15">
      <c r="A36" s="22"/>
      <c r="B36" s="35"/>
      <c r="C36" s="1173" t="s">
        <v>563</v>
      </c>
      <c r="D36" s="1174"/>
      <c r="E36" s="1175"/>
      <c r="F36" s="36">
        <v>0</v>
      </c>
      <c r="G36" s="37">
        <v>0.01</v>
      </c>
      <c r="H36" s="37">
        <v>0</v>
      </c>
      <c r="I36" s="37">
        <v>0</v>
      </c>
      <c r="J36" s="38">
        <v>0</v>
      </c>
      <c r="K36" s="22"/>
      <c r="L36" s="22"/>
      <c r="M36" s="22"/>
      <c r="N36" s="22"/>
      <c r="O36" s="22"/>
      <c r="P36" s="22"/>
    </row>
    <row r="37" spans="1:16" ht="39" customHeight="1" x14ac:dyDescent="0.15">
      <c r="A37" s="22"/>
      <c r="B37" s="35"/>
      <c r="C37" s="1173" t="s">
        <v>564</v>
      </c>
      <c r="D37" s="1174"/>
      <c r="E37" s="1175"/>
      <c r="F37" s="36">
        <v>0</v>
      </c>
      <c r="G37" s="37">
        <v>0</v>
      </c>
      <c r="H37" s="37">
        <v>0</v>
      </c>
      <c r="I37" s="37">
        <v>0</v>
      </c>
      <c r="J37" s="38">
        <v>0</v>
      </c>
      <c r="K37" s="22"/>
      <c r="L37" s="22"/>
      <c r="M37" s="22"/>
      <c r="N37" s="22"/>
      <c r="O37" s="22"/>
      <c r="P37" s="22"/>
    </row>
    <row r="38" spans="1:16" ht="39" customHeight="1" x14ac:dyDescent="0.15">
      <c r="A38" s="22"/>
      <c r="B38" s="35"/>
      <c r="C38" s="1173" t="s">
        <v>565</v>
      </c>
      <c r="D38" s="1174"/>
      <c r="E38" s="1175"/>
      <c r="F38" s="36">
        <v>0</v>
      </c>
      <c r="G38" s="37">
        <v>0</v>
      </c>
      <c r="H38" s="37">
        <v>0</v>
      </c>
      <c r="I38" s="37">
        <v>0</v>
      </c>
      <c r="J38" s="38">
        <v>0</v>
      </c>
      <c r="K38" s="22"/>
      <c r="L38" s="22"/>
      <c r="M38" s="22"/>
      <c r="N38" s="22"/>
      <c r="O38" s="22"/>
      <c r="P38" s="22"/>
    </row>
    <row r="39" spans="1:16" ht="39" customHeight="1" x14ac:dyDescent="0.15">
      <c r="A39" s="22"/>
      <c r="B39" s="35"/>
      <c r="C39" s="1173" t="s">
        <v>566</v>
      </c>
      <c r="D39" s="1174"/>
      <c r="E39" s="1175"/>
      <c r="F39" s="36">
        <v>0</v>
      </c>
      <c r="G39" s="37">
        <v>0</v>
      </c>
      <c r="H39" s="37">
        <v>0</v>
      </c>
      <c r="I39" s="37">
        <v>0</v>
      </c>
      <c r="J39" s="38">
        <v>0</v>
      </c>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567</v>
      </c>
      <c r="D42" s="1174"/>
      <c r="E42" s="1175"/>
      <c r="F42" s="36" t="s">
        <v>511</v>
      </c>
      <c r="G42" s="37" t="s">
        <v>511</v>
      </c>
      <c r="H42" s="37" t="s">
        <v>511</v>
      </c>
      <c r="I42" s="37" t="s">
        <v>511</v>
      </c>
      <c r="J42" s="38" t="s">
        <v>511</v>
      </c>
      <c r="K42" s="22"/>
      <c r="L42" s="22"/>
      <c r="M42" s="22"/>
      <c r="N42" s="22"/>
      <c r="O42" s="22"/>
      <c r="P42" s="22"/>
    </row>
    <row r="43" spans="1:16" ht="39" customHeight="1" thickBot="1" x14ac:dyDescent="0.2">
      <c r="A43" s="22"/>
      <c r="B43" s="40"/>
      <c r="C43" s="1176" t="s">
        <v>568</v>
      </c>
      <c r="D43" s="1177"/>
      <c r="E43" s="1178"/>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LaRQRJdEKwPGhpS79CfNTo74cDonlxbjNX1Fx5xs28n79vwyCPn9UZQlHPdA+g5ORCGoyIT/Hqa79eFuTeQ8A==" saltValue="tKpZpTbSZ8rM768Y68k3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494</v>
      </c>
      <c r="L45" s="60">
        <v>463</v>
      </c>
      <c r="M45" s="60">
        <v>512</v>
      </c>
      <c r="N45" s="60">
        <v>512</v>
      </c>
      <c r="O45" s="61">
        <v>532</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511</v>
      </c>
      <c r="L46" s="64" t="s">
        <v>511</v>
      </c>
      <c r="M46" s="64" t="s">
        <v>511</v>
      </c>
      <c r="N46" s="64" t="s">
        <v>511</v>
      </c>
      <c r="O46" s="65" t="s">
        <v>511</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511</v>
      </c>
      <c r="L47" s="64" t="s">
        <v>511</v>
      </c>
      <c r="M47" s="64" t="s">
        <v>511</v>
      </c>
      <c r="N47" s="64" t="s">
        <v>511</v>
      </c>
      <c r="O47" s="65" t="s">
        <v>511</v>
      </c>
      <c r="P47" s="48"/>
      <c r="Q47" s="48"/>
      <c r="R47" s="48"/>
      <c r="S47" s="48"/>
      <c r="T47" s="48"/>
      <c r="U47" s="48"/>
    </row>
    <row r="48" spans="1:21" ht="30.75" customHeight="1" x14ac:dyDescent="0.15">
      <c r="A48" s="48"/>
      <c r="B48" s="1183"/>
      <c r="C48" s="1184"/>
      <c r="D48" s="62"/>
      <c r="E48" s="1189" t="s">
        <v>15</v>
      </c>
      <c r="F48" s="1189"/>
      <c r="G48" s="1189"/>
      <c r="H48" s="1189"/>
      <c r="I48" s="1189"/>
      <c r="J48" s="1190"/>
      <c r="K48" s="63">
        <v>75</v>
      </c>
      <c r="L48" s="64">
        <v>71</v>
      </c>
      <c r="M48" s="64">
        <v>62</v>
      </c>
      <c r="N48" s="64">
        <v>54</v>
      </c>
      <c r="O48" s="65">
        <v>56</v>
      </c>
      <c r="P48" s="48"/>
      <c r="Q48" s="48"/>
      <c r="R48" s="48"/>
      <c r="S48" s="48"/>
      <c r="T48" s="48"/>
      <c r="U48" s="48"/>
    </row>
    <row r="49" spans="1:21" ht="30.75" customHeight="1" x14ac:dyDescent="0.15">
      <c r="A49" s="48"/>
      <c r="B49" s="1183"/>
      <c r="C49" s="1184"/>
      <c r="D49" s="62"/>
      <c r="E49" s="1189" t="s">
        <v>16</v>
      </c>
      <c r="F49" s="1189"/>
      <c r="G49" s="1189"/>
      <c r="H49" s="1189"/>
      <c r="I49" s="1189"/>
      <c r="J49" s="1190"/>
      <c r="K49" s="63">
        <v>7</v>
      </c>
      <c r="L49" s="64">
        <v>7</v>
      </c>
      <c r="M49" s="64">
        <v>7</v>
      </c>
      <c r="N49" s="64">
        <v>7</v>
      </c>
      <c r="O49" s="65">
        <v>7</v>
      </c>
      <c r="P49" s="48"/>
      <c r="Q49" s="48"/>
      <c r="R49" s="48"/>
      <c r="S49" s="48"/>
      <c r="T49" s="48"/>
      <c r="U49" s="48"/>
    </row>
    <row r="50" spans="1:21" ht="30.75" customHeight="1" x14ac:dyDescent="0.15">
      <c r="A50" s="48"/>
      <c r="B50" s="1183"/>
      <c r="C50" s="1184"/>
      <c r="D50" s="62"/>
      <c r="E50" s="1189" t="s">
        <v>17</v>
      </c>
      <c r="F50" s="1189"/>
      <c r="G50" s="1189"/>
      <c r="H50" s="1189"/>
      <c r="I50" s="1189"/>
      <c r="J50" s="1190"/>
      <c r="K50" s="63">
        <v>6</v>
      </c>
      <c r="L50" s="64">
        <v>6</v>
      </c>
      <c r="M50" s="64">
        <v>6</v>
      </c>
      <c r="N50" s="64">
        <v>6</v>
      </c>
      <c r="O50" s="65">
        <v>6</v>
      </c>
      <c r="P50" s="48"/>
      <c r="Q50" s="48"/>
      <c r="R50" s="48"/>
      <c r="S50" s="48"/>
      <c r="T50" s="48"/>
      <c r="U50" s="48"/>
    </row>
    <row r="51" spans="1:21" ht="30.75" customHeight="1" x14ac:dyDescent="0.15">
      <c r="A51" s="48"/>
      <c r="B51" s="1185"/>
      <c r="C51" s="1186"/>
      <c r="D51" s="66"/>
      <c r="E51" s="1189" t="s">
        <v>18</v>
      </c>
      <c r="F51" s="1189"/>
      <c r="G51" s="1189"/>
      <c r="H51" s="1189"/>
      <c r="I51" s="1189"/>
      <c r="J51" s="1190"/>
      <c r="K51" s="63">
        <v>0</v>
      </c>
      <c r="L51" s="64">
        <v>0</v>
      </c>
      <c r="M51" s="64">
        <v>0</v>
      </c>
      <c r="N51" s="64">
        <v>0</v>
      </c>
      <c r="O51" s="65">
        <v>0</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415</v>
      </c>
      <c r="L52" s="64">
        <v>403</v>
      </c>
      <c r="M52" s="64">
        <v>422</v>
      </c>
      <c r="N52" s="64">
        <v>414</v>
      </c>
      <c r="O52" s="65">
        <v>415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167</v>
      </c>
      <c r="L53" s="69">
        <v>144</v>
      </c>
      <c r="M53" s="69">
        <v>165</v>
      </c>
      <c r="N53" s="69">
        <v>165</v>
      </c>
      <c r="O53" s="70">
        <v>186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hcYZiUl16RiBW095kFVv7yo+MiNfj0C2gk4Ihn8+i2M9k5og5L4PIqIGdkSDl+QbYiUB0IJXUBNFquBSlLOHA==" saltValue="ISeVI31c/7uGftnsBu4l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07" t="s">
        <v>30</v>
      </c>
      <c r="C41" s="1208"/>
      <c r="D41" s="102"/>
      <c r="E41" s="1213" t="s">
        <v>31</v>
      </c>
      <c r="F41" s="1213"/>
      <c r="G41" s="1213"/>
      <c r="H41" s="1214"/>
      <c r="I41" s="351">
        <v>4246</v>
      </c>
      <c r="J41" s="352">
        <v>4224</v>
      </c>
      <c r="K41" s="352">
        <v>4220</v>
      </c>
      <c r="L41" s="352">
        <v>4188</v>
      </c>
      <c r="M41" s="353">
        <v>4180</v>
      </c>
    </row>
    <row r="42" spans="2:13" ht="27.75" customHeight="1" x14ac:dyDescent="0.15">
      <c r="B42" s="1209"/>
      <c r="C42" s="1210"/>
      <c r="D42" s="103"/>
      <c r="E42" s="1215" t="s">
        <v>32</v>
      </c>
      <c r="F42" s="1215"/>
      <c r="G42" s="1215"/>
      <c r="H42" s="1216"/>
      <c r="I42" s="354">
        <v>22</v>
      </c>
      <c r="J42" s="355">
        <v>17</v>
      </c>
      <c r="K42" s="355">
        <v>11</v>
      </c>
      <c r="L42" s="355">
        <v>6</v>
      </c>
      <c r="M42" s="356">
        <v>6</v>
      </c>
    </row>
    <row r="43" spans="2:13" ht="27.75" customHeight="1" x14ac:dyDescent="0.15">
      <c r="B43" s="1209"/>
      <c r="C43" s="1210"/>
      <c r="D43" s="103"/>
      <c r="E43" s="1215" t="s">
        <v>33</v>
      </c>
      <c r="F43" s="1215"/>
      <c r="G43" s="1215"/>
      <c r="H43" s="1216"/>
      <c r="I43" s="354">
        <v>520</v>
      </c>
      <c r="J43" s="355">
        <v>465</v>
      </c>
      <c r="K43" s="355">
        <v>443</v>
      </c>
      <c r="L43" s="355">
        <v>449</v>
      </c>
      <c r="M43" s="356">
        <v>700</v>
      </c>
    </row>
    <row r="44" spans="2:13" ht="27.75" customHeight="1" x14ac:dyDescent="0.15">
      <c r="B44" s="1209"/>
      <c r="C44" s="1210"/>
      <c r="D44" s="103"/>
      <c r="E44" s="1215" t="s">
        <v>34</v>
      </c>
      <c r="F44" s="1215"/>
      <c r="G44" s="1215"/>
      <c r="H44" s="1216"/>
      <c r="I44" s="354">
        <v>38</v>
      </c>
      <c r="J44" s="355">
        <v>31</v>
      </c>
      <c r="K44" s="355">
        <v>24</v>
      </c>
      <c r="L44" s="355">
        <v>17</v>
      </c>
      <c r="M44" s="356">
        <v>11</v>
      </c>
    </row>
    <row r="45" spans="2:13" ht="27.75" customHeight="1" x14ac:dyDescent="0.15">
      <c r="B45" s="1209"/>
      <c r="C45" s="1210"/>
      <c r="D45" s="103"/>
      <c r="E45" s="1215" t="s">
        <v>35</v>
      </c>
      <c r="F45" s="1215"/>
      <c r="G45" s="1215"/>
      <c r="H45" s="1216"/>
      <c r="I45" s="354">
        <v>597</v>
      </c>
      <c r="J45" s="355">
        <v>641</v>
      </c>
      <c r="K45" s="355">
        <v>565</v>
      </c>
      <c r="L45" s="355">
        <v>545</v>
      </c>
      <c r="M45" s="356">
        <v>536</v>
      </c>
    </row>
    <row r="46" spans="2:13" ht="27.75" customHeight="1" x14ac:dyDescent="0.15">
      <c r="B46" s="1209"/>
      <c r="C46" s="1210"/>
      <c r="D46" s="104"/>
      <c r="E46" s="1215" t="s">
        <v>36</v>
      </c>
      <c r="F46" s="1215"/>
      <c r="G46" s="1215"/>
      <c r="H46" s="1216"/>
      <c r="I46" s="354" t="s">
        <v>511</v>
      </c>
      <c r="J46" s="355" t="s">
        <v>511</v>
      </c>
      <c r="K46" s="355" t="s">
        <v>511</v>
      </c>
      <c r="L46" s="355" t="s">
        <v>511</v>
      </c>
      <c r="M46" s="356" t="s">
        <v>511</v>
      </c>
    </row>
    <row r="47" spans="2:13" ht="27.75" customHeight="1" x14ac:dyDescent="0.15">
      <c r="B47" s="1209"/>
      <c r="C47" s="1210"/>
      <c r="D47" s="105"/>
      <c r="E47" s="1217" t="s">
        <v>37</v>
      </c>
      <c r="F47" s="1218"/>
      <c r="G47" s="1218"/>
      <c r="H47" s="1219"/>
      <c r="I47" s="354" t="s">
        <v>511</v>
      </c>
      <c r="J47" s="355" t="s">
        <v>511</v>
      </c>
      <c r="K47" s="355" t="s">
        <v>511</v>
      </c>
      <c r="L47" s="355" t="s">
        <v>511</v>
      </c>
      <c r="M47" s="356" t="s">
        <v>511</v>
      </c>
    </row>
    <row r="48" spans="2:13" ht="27.75" customHeight="1" x14ac:dyDescent="0.15">
      <c r="B48" s="1209"/>
      <c r="C48" s="1210"/>
      <c r="D48" s="103"/>
      <c r="E48" s="1215" t="s">
        <v>38</v>
      </c>
      <c r="F48" s="1215"/>
      <c r="G48" s="1215"/>
      <c r="H48" s="1216"/>
      <c r="I48" s="354" t="s">
        <v>511</v>
      </c>
      <c r="J48" s="355" t="s">
        <v>511</v>
      </c>
      <c r="K48" s="355" t="s">
        <v>511</v>
      </c>
      <c r="L48" s="355" t="s">
        <v>511</v>
      </c>
      <c r="M48" s="356" t="s">
        <v>511</v>
      </c>
    </row>
    <row r="49" spans="2:13" ht="27.75" customHeight="1" x14ac:dyDescent="0.15">
      <c r="B49" s="1211"/>
      <c r="C49" s="1212"/>
      <c r="D49" s="103"/>
      <c r="E49" s="1215" t="s">
        <v>39</v>
      </c>
      <c r="F49" s="1215"/>
      <c r="G49" s="1215"/>
      <c r="H49" s="1216"/>
      <c r="I49" s="354" t="s">
        <v>511</v>
      </c>
      <c r="J49" s="355" t="s">
        <v>511</v>
      </c>
      <c r="K49" s="355" t="s">
        <v>511</v>
      </c>
      <c r="L49" s="355" t="s">
        <v>511</v>
      </c>
      <c r="M49" s="356" t="s">
        <v>511</v>
      </c>
    </row>
    <row r="50" spans="2:13" ht="27.75" customHeight="1" x14ac:dyDescent="0.15">
      <c r="B50" s="1220" t="s">
        <v>40</v>
      </c>
      <c r="C50" s="1221"/>
      <c r="D50" s="106"/>
      <c r="E50" s="1215" t="s">
        <v>41</v>
      </c>
      <c r="F50" s="1215"/>
      <c r="G50" s="1215"/>
      <c r="H50" s="1216"/>
      <c r="I50" s="354">
        <v>2466</v>
      </c>
      <c r="J50" s="355">
        <v>2773</v>
      </c>
      <c r="K50" s="355">
        <v>2871</v>
      </c>
      <c r="L50" s="355">
        <v>2780</v>
      </c>
      <c r="M50" s="356">
        <v>2771</v>
      </c>
    </row>
    <row r="51" spans="2:13" ht="27.75" customHeight="1" x14ac:dyDescent="0.15">
      <c r="B51" s="1209"/>
      <c r="C51" s="1210"/>
      <c r="D51" s="103"/>
      <c r="E51" s="1215" t="s">
        <v>42</v>
      </c>
      <c r="F51" s="1215"/>
      <c r="G51" s="1215"/>
      <c r="H51" s="1216"/>
      <c r="I51" s="354" t="s">
        <v>511</v>
      </c>
      <c r="J51" s="355" t="s">
        <v>511</v>
      </c>
      <c r="K51" s="355" t="s">
        <v>511</v>
      </c>
      <c r="L51" s="355" t="s">
        <v>511</v>
      </c>
      <c r="M51" s="356" t="s">
        <v>511</v>
      </c>
    </row>
    <row r="52" spans="2:13" ht="27.75" customHeight="1" x14ac:dyDescent="0.15">
      <c r="B52" s="1211"/>
      <c r="C52" s="1212"/>
      <c r="D52" s="103"/>
      <c r="E52" s="1215" t="s">
        <v>43</v>
      </c>
      <c r="F52" s="1215"/>
      <c r="G52" s="1215"/>
      <c r="H52" s="1216"/>
      <c r="I52" s="354">
        <v>3629</v>
      </c>
      <c r="J52" s="355">
        <v>3647</v>
      </c>
      <c r="K52" s="355">
        <v>3542</v>
      </c>
      <c r="L52" s="355">
        <v>3549</v>
      </c>
      <c r="M52" s="356">
        <v>3638</v>
      </c>
    </row>
    <row r="53" spans="2:13" ht="27.75" customHeight="1" thickBot="1" x14ac:dyDescent="0.2">
      <c r="B53" s="1222" t="s">
        <v>44</v>
      </c>
      <c r="C53" s="1223"/>
      <c r="D53" s="107"/>
      <c r="E53" s="1224" t="s">
        <v>45</v>
      </c>
      <c r="F53" s="1224"/>
      <c r="G53" s="1224"/>
      <c r="H53" s="1225"/>
      <c r="I53" s="357">
        <v>-671</v>
      </c>
      <c r="J53" s="358">
        <v>-1042</v>
      </c>
      <c r="K53" s="358">
        <v>-1150</v>
      </c>
      <c r="L53" s="358">
        <v>-1124</v>
      </c>
      <c r="M53" s="359">
        <v>-976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Ri1yMBKREdRCOpFpqySzAwx45O04+bnh1wKW0JmLOu9ylDHm7AMVVmJOx0B1+YUAQ5FgyVs2NjmCWXqWD9pZSw==" saltValue="fgEodHpouhf7HF6oFuef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234" t="s">
        <v>48</v>
      </c>
      <c r="D55" s="1234"/>
      <c r="E55" s="1235"/>
      <c r="F55" s="119">
        <v>685</v>
      </c>
      <c r="G55" s="119">
        <v>716</v>
      </c>
      <c r="H55" s="120">
        <v>716</v>
      </c>
    </row>
    <row r="56" spans="2:8" ht="52.5" customHeight="1" x14ac:dyDescent="0.15">
      <c r="B56" s="121"/>
      <c r="C56" s="1236" t="s">
        <v>49</v>
      </c>
      <c r="D56" s="1236"/>
      <c r="E56" s="1237"/>
      <c r="F56" s="122">
        <v>265</v>
      </c>
      <c r="G56" s="122">
        <v>265</v>
      </c>
      <c r="H56" s="123">
        <v>265</v>
      </c>
    </row>
    <row r="57" spans="2:8" ht="53.25" customHeight="1" x14ac:dyDescent="0.15">
      <c r="B57" s="121"/>
      <c r="C57" s="1238" t="s">
        <v>50</v>
      </c>
      <c r="D57" s="1238"/>
      <c r="E57" s="1239"/>
      <c r="F57" s="124">
        <v>1885</v>
      </c>
      <c r="G57" s="124">
        <v>1760</v>
      </c>
      <c r="H57" s="125">
        <v>1751</v>
      </c>
    </row>
    <row r="58" spans="2:8" ht="45.75" customHeight="1" x14ac:dyDescent="0.15">
      <c r="B58" s="126"/>
      <c r="C58" s="1226" t="s">
        <v>579</v>
      </c>
      <c r="D58" s="1227"/>
      <c r="E58" s="1228"/>
      <c r="F58" s="127">
        <v>603</v>
      </c>
      <c r="G58" s="127">
        <v>604</v>
      </c>
      <c r="H58" s="128">
        <v>604</v>
      </c>
    </row>
    <row r="59" spans="2:8" ht="45.75" customHeight="1" x14ac:dyDescent="0.15">
      <c r="B59" s="126"/>
      <c r="C59" s="1226" t="s">
        <v>580</v>
      </c>
      <c r="D59" s="1227"/>
      <c r="E59" s="1228"/>
      <c r="F59" s="127">
        <v>460</v>
      </c>
      <c r="G59" s="127">
        <v>460</v>
      </c>
      <c r="H59" s="128">
        <v>461</v>
      </c>
    </row>
    <row r="60" spans="2:8" ht="45.75" customHeight="1" x14ac:dyDescent="0.15">
      <c r="B60" s="126"/>
      <c r="C60" s="1226" t="s">
        <v>581</v>
      </c>
      <c r="D60" s="1227"/>
      <c r="E60" s="1228"/>
      <c r="F60" s="127">
        <v>544</v>
      </c>
      <c r="G60" s="127">
        <v>414</v>
      </c>
      <c r="H60" s="128">
        <v>414</v>
      </c>
    </row>
    <row r="61" spans="2:8" ht="45.75" customHeight="1" x14ac:dyDescent="0.15">
      <c r="B61" s="126"/>
      <c r="C61" s="1226" t="s">
        <v>582</v>
      </c>
      <c r="D61" s="1227"/>
      <c r="E61" s="1228"/>
      <c r="F61" s="127">
        <v>104</v>
      </c>
      <c r="G61" s="127">
        <v>104</v>
      </c>
      <c r="H61" s="128">
        <v>104</v>
      </c>
    </row>
    <row r="62" spans="2:8" ht="45.75" customHeight="1" thickBot="1" x14ac:dyDescent="0.2">
      <c r="B62" s="129"/>
      <c r="C62" s="1229" t="s">
        <v>583</v>
      </c>
      <c r="D62" s="1230"/>
      <c r="E62" s="1231"/>
      <c r="F62" s="130">
        <v>101</v>
      </c>
      <c r="G62" s="130">
        <v>102</v>
      </c>
      <c r="H62" s="131">
        <v>102</v>
      </c>
    </row>
    <row r="63" spans="2:8" ht="52.5" customHeight="1" thickBot="1" x14ac:dyDescent="0.2">
      <c r="B63" s="132"/>
      <c r="C63" s="1232" t="s">
        <v>51</v>
      </c>
      <c r="D63" s="1232"/>
      <c r="E63" s="1233"/>
      <c r="F63" s="133">
        <v>2835</v>
      </c>
      <c r="G63" s="133">
        <v>2741</v>
      </c>
      <c r="H63" s="134">
        <v>2733</v>
      </c>
    </row>
    <row r="64" spans="2:8" x14ac:dyDescent="0.15"/>
  </sheetData>
  <sheetProtection algorithmName="SHA-512" hashValue="X/c6OAxLOMSPBrEjg08rSjuLb+bXgy0BGXRuSD9hxaOa1NOazk4tiaQez96GoKlhV9rMuiy/YxHi+3IQ8gLAGA==" saltValue="gIH+mWpW/HWwtkwi1C30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8B80F-1442-4B63-ACF4-22A82BA4741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585</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586</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587</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588</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553</v>
      </c>
      <c r="BQ50" s="1273"/>
      <c r="BR50" s="1273"/>
      <c r="BS50" s="1273"/>
      <c r="BT50" s="1273"/>
      <c r="BU50" s="1273"/>
      <c r="BV50" s="1273"/>
      <c r="BW50" s="1273"/>
      <c r="BX50" s="1273" t="s">
        <v>554</v>
      </c>
      <c r="BY50" s="1273"/>
      <c r="BZ50" s="1273"/>
      <c r="CA50" s="1273"/>
      <c r="CB50" s="1273"/>
      <c r="CC50" s="1273"/>
      <c r="CD50" s="1273"/>
      <c r="CE50" s="1273"/>
      <c r="CF50" s="1273" t="s">
        <v>555</v>
      </c>
      <c r="CG50" s="1273"/>
      <c r="CH50" s="1273"/>
      <c r="CI50" s="1273"/>
      <c r="CJ50" s="1273"/>
      <c r="CK50" s="1273"/>
      <c r="CL50" s="1273"/>
      <c r="CM50" s="1273"/>
      <c r="CN50" s="1273" t="s">
        <v>556</v>
      </c>
      <c r="CO50" s="1273"/>
      <c r="CP50" s="1273"/>
      <c r="CQ50" s="1273"/>
      <c r="CR50" s="1273"/>
      <c r="CS50" s="1273"/>
      <c r="CT50" s="1273"/>
      <c r="CU50" s="1273"/>
      <c r="CV50" s="1273" t="s">
        <v>557</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589</v>
      </c>
      <c r="AO51" s="1277"/>
      <c r="AP51" s="1277"/>
      <c r="AQ51" s="1277"/>
      <c r="AR51" s="1277"/>
      <c r="AS51" s="1277"/>
      <c r="AT51" s="1277"/>
      <c r="AU51" s="1277"/>
      <c r="AV51" s="1277"/>
      <c r="AW51" s="1277"/>
      <c r="AX51" s="1277"/>
      <c r="AY51" s="1277"/>
      <c r="AZ51" s="1277"/>
      <c r="BA51" s="1277"/>
      <c r="BB51" s="1277" t="s">
        <v>590</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9"/>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591</v>
      </c>
      <c r="BC53" s="1277"/>
      <c r="BD53" s="1277"/>
      <c r="BE53" s="1277"/>
      <c r="BF53" s="1277"/>
      <c r="BG53" s="1277"/>
      <c r="BH53" s="1277"/>
      <c r="BI53" s="1277"/>
      <c r="BJ53" s="1277"/>
      <c r="BK53" s="1277"/>
      <c r="BL53" s="1277"/>
      <c r="BM53" s="1277"/>
      <c r="BN53" s="1277"/>
      <c r="BO53" s="1277"/>
      <c r="BP53" s="1278">
        <v>66.900000000000006</v>
      </c>
      <c r="BQ53" s="1278"/>
      <c r="BR53" s="1278"/>
      <c r="BS53" s="1278"/>
      <c r="BT53" s="1278"/>
      <c r="BU53" s="1278"/>
      <c r="BV53" s="1278"/>
      <c r="BW53" s="1278"/>
      <c r="BX53" s="1278">
        <v>68</v>
      </c>
      <c r="BY53" s="1278"/>
      <c r="BZ53" s="1278"/>
      <c r="CA53" s="1278"/>
      <c r="CB53" s="1278"/>
      <c r="CC53" s="1278"/>
      <c r="CD53" s="1278"/>
      <c r="CE53" s="1278"/>
      <c r="CF53" s="1278">
        <v>69.2</v>
      </c>
      <c r="CG53" s="1278"/>
      <c r="CH53" s="1278"/>
      <c r="CI53" s="1278"/>
      <c r="CJ53" s="1278"/>
      <c r="CK53" s="1278"/>
      <c r="CL53" s="1278"/>
      <c r="CM53" s="1278"/>
      <c r="CN53" s="1278">
        <v>70.099999999999994</v>
      </c>
      <c r="CO53" s="1278"/>
      <c r="CP53" s="1278"/>
      <c r="CQ53" s="1278"/>
      <c r="CR53" s="1278"/>
      <c r="CS53" s="1278"/>
      <c r="CT53" s="1278"/>
      <c r="CU53" s="1278"/>
      <c r="CV53" s="1279"/>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592</v>
      </c>
      <c r="AO55" s="1273"/>
      <c r="AP55" s="1273"/>
      <c r="AQ55" s="1273"/>
      <c r="AR55" s="1273"/>
      <c r="AS55" s="1273"/>
      <c r="AT55" s="1273"/>
      <c r="AU55" s="1273"/>
      <c r="AV55" s="1273"/>
      <c r="AW55" s="1273"/>
      <c r="AX55" s="1273"/>
      <c r="AY55" s="1273"/>
      <c r="AZ55" s="1273"/>
      <c r="BA55" s="1273"/>
      <c r="BB55" s="1277" t="s">
        <v>590</v>
      </c>
      <c r="BC55" s="1277"/>
      <c r="BD55" s="1277"/>
      <c r="BE55" s="1277"/>
      <c r="BF55" s="1277"/>
      <c r="BG55" s="1277"/>
      <c r="BH55" s="1277"/>
      <c r="BI55" s="1277"/>
      <c r="BJ55" s="1277"/>
      <c r="BK55" s="1277"/>
      <c r="BL55" s="1277"/>
      <c r="BM55" s="1277"/>
      <c r="BN55" s="1277"/>
      <c r="BO55" s="1277"/>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9"/>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80"/>
      <c r="G57" s="1267"/>
      <c r="H57" s="1267"/>
      <c r="I57" s="1281"/>
      <c r="J57" s="1281"/>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591</v>
      </c>
      <c r="BC57" s="1277"/>
      <c r="BD57" s="1277"/>
      <c r="BE57" s="1277"/>
      <c r="BF57" s="1277"/>
      <c r="BG57" s="1277"/>
      <c r="BH57" s="1277"/>
      <c r="BI57" s="1277"/>
      <c r="BJ57" s="1277"/>
      <c r="BK57" s="1277"/>
      <c r="BL57" s="1277"/>
      <c r="BM57" s="1277"/>
      <c r="BN57" s="1277"/>
      <c r="BO57" s="1277"/>
      <c r="BP57" s="1278">
        <v>57.7</v>
      </c>
      <c r="BQ57" s="1278"/>
      <c r="BR57" s="1278"/>
      <c r="BS57" s="1278"/>
      <c r="BT57" s="1278"/>
      <c r="BU57" s="1278"/>
      <c r="BV57" s="1278"/>
      <c r="BW57" s="1278"/>
      <c r="BX57" s="1278">
        <v>59.3</v>
      </c>
      <c r="BY57" s="1278"/>
      <c r="BZ57" s="1278"/>
      <c r="CA57" s="1278"/>
      <c r="CB57" s="1278"/>
      <c r="CC57" s="1278"/>
      <c r="CD57" s="1278"/>
      <c r="CE57" s="1278"/>
      <c r="CF57" s="1278">
        <v>60.4</v>
      </c>
      <c r="CG57" s="1278"/>
      <c r="CH57" s="1278"/>
      <c r="CI57" s="1278"/>
      <c r="CJ57" s="1278"/>
      <c r="CK57" s="1278"/>
      <c r="CL57" s="1278"/>
      <c r="CM57" s="1278"/>
      <c r="CN57" s="1278">
        <v>61.1</v>
      </c>
      <c r="CO57" s="1278"/>
      <c r="CP57" s="1278"/>
      <c r="CQ57" s="1278"/>
      <c r="CR57" s="1278"/>
      <c r="CS57" s="1278"/>
      <c r="CT57" s="1278"/>
      <c r="CU57" s="1278"/>
      <c r="CV57" s="1279"/>
      <c r="CW57" s="1278"/>
      <c r="CX57" s="1278"/>
      <c r="CY57" s="1278"/>
      <c r="CZ57" s="1278"/>
      <c r="DA57" s="1278"/>
      <c r="DB57" s="1278"/>
      <c r="DC57" s="1278"/>
      <c r="DD57" s="1282"/>
      <c r="DE57" s="1280"/>
    </row>
    <row r="58" spans="1:109" s="1256" customFormat="1" x14ac:dyDescent="0.15">
      <c r="A58" s="1242"/>
      <c r="B58" s="1280"/>
      <c r="G58" s="1267"/>
      <c r="H58" s="1267"/>
      <c r="I58" s="1281"/>
      <c r="J58" s="1281"/>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2"/>
      <c r="DE58" s="1280"/>
    </row>
    <row r="59" spans="1:109" s="1256" customFormat="1" x14ac:dyDescent="0.15">
      <c r="A59" s="1242"/>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6" customFormat="1" x14ac:dyDescent="0.15">
      <c r="A60" s="1242"/>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6" customFormat="1" x14ac:dyDescent="0.15">
      <c r="A61" s="1242"/>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8" t="s">
        <v>593</v>
      </c>
    </row>
    <row r="64" spans="1:109" x14ac:dyDescent="0.15">
      <c r="B64" s="1248"/>
      <c r="G64" s="1255"/>
      <c r="I64" s="1289"/>
      <c r="J64" s="1289"/>
      <c r="K64" s="1289"/>
      <c r="L64" s="1289"/>
      <c r="M64" s="1289"/>
      <c r="N64" s="1290"/>
      <c r="AM64" s="1255"/>
      <c r="AN64" s="1255" t="s">
        <v>586</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594</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1"/>
      <c r="I70" s="1291"/>
      <c r="J70" s="1292"/>
      <c r="K70" s="1292"/>
      <c r="L70" s="1293"/>
      <c r="M70" s="1292"/>
      <c r="N70" s="1293"/>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4"/>
      <c r="I71" s="1295"/>
      <c r="J71" s="1292"/>
      <c r="K71" s="1292"/>
      <c r="L71" s="1293"/>
      <c r="M71" s="1292"/>
      <c r="N71" s="1293"/>
      <c r="AM71" s="1294"/>
      <c r="AN71" s="1242" t="s">
        <v>588</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553</v>
      </c>
      <c r="BQ72" s="1273"/>
      <c r="BR72" s="1273"/>
      <c r="BS72" s="1273"/>
      <c r="BT72" s="1273"/>
      <c r="BU72" s="1273"/>
      <c r="BV72" s="1273"/>
      <c r="BW72" s="1273"/>
      <c r="BX72" s="1273" t="s">
        <v>554</v>
      </c>
      <c r="BY72" s="1273"/>
      <c r="BZ72" s="1273"/>
      <c r="CA72" s="1273"/>
      <c r="CB72" s="1273"/>
      <c r="CC72" s="1273"/>
      <c r="CD72" s="1273"/>
      <c r="CE72" s="1273"/>
      <c r="CF72" s="1273" t="s">
        <v>555</v>
      </c>
      <c r="CG72" s="1273"/>
      <c r="CH72" s="1273"/>
      <c r="CI72" s="1273"/>
      <c r="CJ72" s="1273"/>
      <c r="CK72" s="1273"/>
      <c r="CL72" s="1273"/>
      <c r="CM72" s="1273"/>
      <c r="CN72" s="1273" t="s">
        <v>556</v>
      </c>
      <c r="CO72" s="1273"/>
      <c r="CP72" s="1273"/>
      <c r="CQ72" s="1273"/>
      <c r="CR72" s="1273"/>
      <c r="CS72" s="1273"/>
      <c r="CT72" s="1273"/>
      <c r="CU72" s="1273"/>
      <c r="CV72" s="1273" t="s">
        <v>557</v>
      </c>
      <c r="CW72" s="1273"/>
      <c r="CX72" s="1273"/>
      <c r="CY72" s="1273"/>
      <c r="CZ72" s="1273"/>
      <c r="DA72" s="1273"/>
      <c r="DB72" s="1273"/>
      <c r="DC72" s="1273"/>
    </row>
    <row r="73" spans="2:107" x14ac:dyDescent="0.15">
      <c r="B73" s="1248"/>
      <c r="G73" s="1274"/>
      <c r="H73" s="1274"/>
      <c r="I73" s="1274"/>
      <c r="J73" s="1274"/>
      <c r="K73" s="1296"/>
      <c r="L73" s="1296"/>
      <c r="M73" s="1296"/>
      <c r="N73" s="1296"/>
      <c r="AM73" s="1266"/>
      <c r="AN73" s="1277" t="s">
        <v>589</v>
      </c>
      <c r="AO73" s="1277"/>
      <c r="AP73" s="1277"/>
      <c r="AQ73" s="1277"/>
      <c r="AR73" s="1277"/>
      <c r="AS73" s="1277"/>
      <c r="AT73" s="1277"/>
      <c r="AU73" s="1277"/>
      <c r="AV73" s="1277"/>
      <c r="AW73" s="1277"/>
      <c r="AX73" s="1277"/>
      <c r="AY73" s="1277"/>
      <c r="AZ73" s="1277"/>
      <c r="BA73" s="1277"/>
      <c r="BB73" s="1277" t="s">
        <v>590</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6"/>
      <c r="L74" s="1296"/>
      <c r="M74" s="1296"/>
      <c r="N74" s="1296"/>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595</v>
      </c>
      <c r="BC75" s="1277"/>
      <c r="BD75" s="1277"/>
      <c r="BE75" s="1277"/>
      <c r="BF75" s="1277"/>
      <c r="BG75" s="1277"/>
      <c r="BH75" s="1277"/>
      <c r="BI75" s="1277"/>
      <c r="BJ75" s="1277"/>
      <c r="BK75" s="1277"/>
      <c r="BL75" s="1277"/>
      <c r="BM75" s="1277"/>
      <c r="BN75" s="1277"/>
      <c r="BO75" s="1277"/>
      <c r="BP75" s="1278">
        <v>6.9</v>
      </c>
      <c r="BQ75" s="1278"/>
      <c r="BR75" s="1278"/>
      <c r="BS75" s="1278"/>
      <c r="BT75" s="1278"/>
      <c r="BU75" s="1278"/>
      <c r="BV75" s="1278"/>
      <c r="BW75" s="1278"/>
      <c r="BX75" s="1278">
        <v>7</v>
      </c>
      <c r="BY75" s="1278"/>
      <c r="BZ75" s="1278"/>
      <c r="CA75" s="1278"/>
      <c r="CB75" s="1278"/>
      <c r="CC75" s="1278"/>
      <c r="CD75" s="1278"/>
      <c r="CE75" s="1278"/>
      <c r="CF75" s="1278">
        <v>7.1</v>
      </c>
      <c r="CG75" s="1278"/>
      <c r="CH75" s="1278"/>
      <c r="CI75" s="1278"/>
      <c r="CJ75" s="1278"/>
      <c r="CK75" s="1278"/>
      <c r="CL75" s="1278"/>
      <c r="CM75" s="1278"/>
      <c r="CN75" s="1278">
        <v>7.2</v>
      </c>
      <c r="CO75" s="1278"/>
      <c r="CP75" s="1278"/>
      <c r="CQ75" s="1278"/>
      <c r="CR75" s="1278"/>
      <c r="CS75" s="1278"/>
      <c r="CT75" s="1278"/>
      <c r="CU75" s="1278"/>
      <c r="CV75" s="1278">
        <v>7.6</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6"/>
      <c r="L77" s="1296"/>
      <c r="M77" s="1296"/>
      <c r="N77" s="1296"/>
      <c r="AN77" s="1273" t="s">
        <v>592</v>
      </c>
      <c r="AO77" s="1273"/>
      <c r="AP77" s="1273"/>
      <c r="AQ77" s="1273"/>
      <c r="AR77" s="1273"/>
      <c r="AS77" s="1273"/>
      <c r="AT77" s="1273"/>
      <c r="AU77" s="1273"/>
      <c r="AV77" s="1273"/>
      <c r="AW77" s="1273"/>
      <c r="AX77" s="1273"/>
      <c r="AY77" s="1273"/>
      <c r="AZ77" s="1273"/>
      <c r="BA77" s="1273"/>
      <c r="BB77" s="1277" t="s">
        <v>590</v>
      </c>
      <c r="BC77" s="1277"/>
      <c r="BD77" s="1277"/>
      <c r="BE77" s="1277"/>
      <c r="BF77" s="1277"/>
      <c r="BG77" s="1277"/>
      <c r="BH77" s="1277"/>
      <c r="BI77" s="1277"/>
      <c r="BJ77" s="1277"/>
      <c r="BK77" s="1277"/>
      <c r="BL77" s="1277"/>
      <c r="BM77" s="1277"/>
      <c r="BN77" s="1277"/>
      <c r="BO77" s="1277"/>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x14ac:dyDescent="0.15">
      <c r="B78" s="1248"/>
      <c r="G78" s="1267"/>
      <c r="H78" s="1267"/>
      <c r="I78" s="1267"/>
      <c r="J78" s="1267"/>
      <c r="K78" s="1296"/>
      <c r="L78" s="1296"/>
      <c r="M78" s="1296"/>
      <c r="N78" s="1296"/>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1"/>
      <c r="J79" s="1281"/>
      <c r="K79" s="1297"/>
      <c r="L79" s="1297"/>
      <c r="M79" s="1297"/>
      <c r="N79" s="1297"/>
      <c r="AN79" s="1273"/>
      <c r="AO79" s="1273"/>
      <c r="AP79" s="1273"/>
      <c r="AQ79" s="1273"/>
      <c r="AR79" s="1273"/>
      <c r="AS79" s="1273"/>
      <c r="AT79" s="1273"/>
      <c r="AU79" s="1273"/>
      <c r="AV79" s="1273"/>
      <c r="AW79" s="1273"/>
      <c r="AX79" s="1273"/>
      <c r="AY79" s="1273"/>
      <c r="AZ79" s="1273"/>
      <c r="BA79" s="1273"/>
      <c r="BB79" s="1277" t="s">
        <v>595</v>
      </c>
      <c r="BC79" s="1277"/>
      <c r="BD79" s="1277"/>
      <c r="BE79" s="1277"/>
      <c r="BF79" s="1277"/>
      <c r="BG79" s="1277"/>
      <c r="BH79" s="1277"/>
      <c r="BI79" s="1277"/>
      <c r="BJ79" s="1277"/>
      <c r="BK79" s="1277"/>
      <c r="BL79" s="1277"/>
      <c r="BM79" s="1277"/>
      <c r="BN79" s="1277"/>
      <c r="BO79" s="1277"/>
      <c r="BP79" s="1278">
        <v>7.1</v>
      </c>
      <c r="BQ79" s="1278"/>
      <c r="BR79" s="1278"/>
      <c r="BS79" s="1278"/>
      <c r="BT79" s="1278"/>
      <c r="BU79" s="1278"/>
      <c r="BV79" s="1278"/>
      <c r="BW79" s="1278"/>
      <c r="BX79" s="1278">
        <v>7.1</v>
      </c>
      <c r="BY79" s="1278"/>
      <c r="BZ79" s="1278"/>
      <c r="CA79" s="1278"/>
      <c r="CB79" s="1278"/>
      <c r="CC79" s="1278"/>
      <c r="CD79" s="1278"/>
      <c r="CE79" s="1278"/>
      <c r="CF79" s="1278">
        <v>7.3</v>
      </c>
      <c r="CG79" s="1278"/>
      <c r="CH79" s="1278"/>
      <c r="CI79" s="1278"/>
      <c r="CJ79" s="1278"/>
      <c r="CK79" s="1278"/>
      <c r="CL79" s="1278"/>
      <c r="CM79" s="1278"/>
      <c r="CN79" s="1278">
        <v>7.4</v>
      </c>
      <c r="CO79" s="1278"/>
      <c r="CP79" s="1278"/>
      <c r="CQ79" s="1278"/>
      <c r="CR79" s="1278"/>
      <c r="CS79" s="1278"/>
      <c r="CT79" s="1278"/>
      <c r="CU79" s="1278"/>
      <c r="CV79" s="1278">
        <v>7.5</v>
      </c>
      <c r="CW79" s="1278"/>
      <c r="CX79" s="1278"/>
      <c r="CY79" s="1278"/>
      <c r="CZ79" s="1278"/>
      <c r="DA79" s="1278"/>
      <c r="DB79" s="1278"/>
      <c r="DC79" s="1278"/>
    </row>
    <row r="80" spans="2:107" x14ac:dyDescent="0.15">
      <c r="B80" s="1248"/>
      <c r="G80" s="1267"/>
      <c r="H80" s="1267"/>
      <c r="I80" s="1281"/>
      <c r="J80" s="1281"/>
      <c r="K80" s="1297"/>
      <c r="L80" s="1297"/>
      <c r="M80" s="1297"/>
      <c r="N80" s="1297"/>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AdjH3zDxERvUEXg3x1QP1Nynz2JTi4JiJHC+VY2aXUDmrPWJZCAnZDAPUjptQuQW/sVIgTynR5Z32JDXTcBUmw==" saltValue="z9yRkdsnNeZ4Q1aoGRP6M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6ECB0-B33E-46D8-AD57-648600429AD6}">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500</v>
      </c>
    </row>
  </sheetData>
  <sheetProtection algorithmName="SHA-512" hashValue="FEDO+byl7AMcMIFSZ1kTcbZny+LsvR8A+/49DxslkWdauE3b6aH9CEuO7nghux7EsZUtoBQhngpZlQw7uJH8fg==" saltValue="ejC/RGb4HVMA0cY/9pKG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5FD57-061B-426B-84D3-B14EF4D31DE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500</v>
      </c>
    </row>
  </sheetData>
  <sheetProtection algorithmName="SHA-512" hashValue="nKYZpiexPcWiz27/FYeUdy+8TMkEvTU/H9IiIkYbXm2Kbao6OAJaL4T4qIxC+u2JdyAIa08eBsh2BH46+2crXA==" saltValue="fulp2tDmWcFTP3Pru/Nq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550</v>
      </c>
      <c r="G2" s="148"/>
      <c r="H2" s="149"/>
    </row>
    <row r="3" spans="1:8" x14ac:dyDescent="0.15">
      <c r="A3" s="145" t="s">
        <v>543</v>
      </c>
      <c r="B3" s="150"/>
      <c r="C3" s="151"/>
      <c r="D3" s="152">
        <v>192899</v>
      </c>
      <c r="E3" s="153"/>
      <c r="F3" s="154">
        <v>291173</v>
      </c>
      <c r="G3" s="155"/>
      <c r="H3" s="156"/>
    </row>
    <row r="4" spans="1:8" x14ac:dyDescent="0.15">
      <c r="A4" s="157"/>
      <c r="B4" s="158"/>
      <c r="C4" s="159"/>
      <c r="D4" s="160">
        <v>138139</v>
      </c>
      <c r="E4" s="161"/>
      <c r="F4" s="162">
        <v>119071</v>
      </c>
      <c r="G4" s="163"/>
      <c r="H4" s="164"/>
    </row>
    <row r="5" spans="1:8" x14ac:dyDescent="0.15">
      <c r="A5" s="145" t="s">
        <v>545</v>
      </c>
      <c r="B5" s="150"/>
      <c r="C5" s="151"/>
      <c r="D5" s="152">
        <v>269092</v>
      </c>
      <c r="E5" s="153"/>
      <c r="F5" s="154">
        <v>271581</v>
      </c>
      <c r="G5" s="155"/>
      <c r="H5" s="156"/>
    </row>
    <row r="6" spans="1:8" x14ac:dyDescent="0.15">
      <c r="A6" s="157"/>
      <c r="B6" s="158"/>
      <c r="C6" s="159"/>
      <c r="D6" s="160">
        <v>209607</v>
      </c>
      <c r="E6" s="161"/>
      <c r="F6" s="162">
        <v>117844</v>
      </c>
      <c r="G6" s="163"/>
      <c r="H6" s="164"/>
    </row>
    <row r="7" spans="1:8" x14ac:dyDescent="0.15">
      <c r="A7" s="145" t="s">
        <v>546</v>
      </c>
      <c r="B7" s="150"/>
      <c r="C7" s="151"/>
      <c r="D7" s="152">
        <v>252962</v>
      </c>
      <c r="E7" s="153"/>
      <c r="F7" s="154">
        <v>268375</v>
      </c>
      <c r="G7" s="155"/>
      <c r="H7" s="156"/>
    </row>
    <row r="8" spans="1:8" x14ac:dyDescent="0.15">
      <c r="A8" s="157"/>
      <c r="B8" s="158"/>
      <c r="C8" s="159"/>
      <c r="D8" s="160">
        <v>119947</v>
      </c>
      <c r="E8" s="161"/>
      <c r="F8" s="162">
        <v>119602</v>
      </c>
      <c r="G8" s="163"/>
      <c r="H8" s="164"/>
    </row>
    <row r="9" spans="1:8" x14ac:dyDescent="0.15">
      <c r="A9" s="145" t="s">
        <v>547</v>
      </c>
      <c r="B9" s="150"/>
      <c r="C9" s="151"/>
      <c r="D9" s="152">
        <v>297626</v>
      </c>
      <c r="E9" s="153"/>
      <c r="F9" s="154">
        <v>301035</v>
      </c>
      <c r="G9" s="155"/>
      <c r="H9" s="156"/>
    </row>
    <row r="10" spans="1:8" x14ac:dyDescent="0.15">
      <c r="A10" s="157"/>
      <c r="B10" s="158"/>
      <c r="C10" s="159"/>
      <c r="D10" s="160">
        <v>92642</v>
      </c>
      <c r="E10" s="161"/>
      <c r="F10" s="162">
        <v>154376</v>
      </c>
      <c r="G10" s="163"/>
      <c r="H10" s="164"/>
    </row>
    <row r="11" spans="1:8" x14ac:dyDescent="0.15">
      <c r="A11" s="145" t="s">
        <v>548</v>
      </c>
      <c r="B11" s="150"/>
      <c r="C11" s="151"/>
      <c r="D11" s="152">
        <v>206904</v>
      </c>
      <c r="E11" s="153"/>
      <c r="F11" s="154">
        <v>277467</v>
      </c>
      <c r="G11" s="155"/>
      <c r="H11" s="156"/>
    </row>
    <row r="12" spans="1:8" x14ac:dyDescent="0.15">
      <c r="A12" s="157"/>
      <c r="B12" s="158"/>
      <c r="C12" s="165"/>
      <c r="D12" s="160">
        <v>112383</v>
      </c>
      <c r="E12" s="161"/>
      <c r="F12" s="162">
        <v>128378</v>
      </c>
      <c r="G12" s="163"/>
      <c r="H12" s="164"/>
    </row>
    <row r="13" spans="1:8" x14ac:dyDescent="0.15">
      <c r="A13" s="145"/>
      <c r="B13" s="150"/>
      <c r="C13" s="166"/>
      <c r="D13" s="167">
        <v>243897</v>
      </c>
      <c r="E13" s="168"/>
      <c r="F13" s="169">
        <v>281926</v>
      </c>
      <c r="G13" s="170"/>
      <c r="H13" s="156"/>
    </row>
    <row r="14" spans="1:8" x14ac:dyDescent="0.15">
      <c r="A14" s="157"/>
      <c r="B14" s="158"/>
      <c r="C14" s="159"/>
      <c r="D14" s="160">
        <v>134544</v>
      </c>
      <c r="E14" s="161"/>
      <c r="F14" s="162">
        <v>127854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11.01</v>
      </c>
      <c r="C19" s="171">
        <f>ROUND(VALUE(SUBSTITUTE(実質収支比率等に係る経年分析!G$48,"▲","-")),2)</f>
        <v>6.72</v>
      </c>
      <c r="D19" s="171">
        <f>ROUND(VALUE(SUBSTITUTE(実質収支比率等に係る経年分析!H$48,"▲","-")),2)</f>
        <v>3.98</v>
      </c>
      <c r="E19" s="171">
        <f>ROUND(VALUE(SUBSTITUTE(実質収支比率等に係る経年分析!I$48,"▲","-")),2)</f>
        <v>2.58</v>
      </c>
      <c r="F19" s="171">
        <f>ROUND(VALUE(SUBSTITUTE(実質収支比率等に係る経年分析!J$48,"▲","-")),2)</f>
        <v>6.8</v>
      </c>
    </row>
    <row r="20" spans="1:11" x14ac:dyDescent="0.15">
      <c r="A20" s="171" t="s">
        <v>55</v>
      </c>
      <c r="B20" s="171">
        <f>ROUND(VALUE(SUBSTITUTE(実質収支比率等に係る経年分析!F$47,"▲","-")),2)</f>
        <v>31.04</v>
      </c>
      <c r="C20" s="171">
        <f>ROUND(VALUE(SUBSTITUTE(実質収支比率等に係る経年分析!G$47,"▲","-")),2)</f>
        <v>26.17</v>
      </c>
      <c r="D20" s="171">
        <f>ROUND(VALUE(SUBSTITUTE(実質収支比率等に係る経年分析!H$47,"▲","-")),2)</f>
        <v>26.78</v>
      </c>
      <c r="E20" s="171">
        <f>ROUND(VALUE(SUBSTITUTE(実質収支比率等に係る経年分析!I$47,"▲","-")),2)</f>
        <v>27.54</v>
      </c>
      <c r="F20" s="171">
        <f>ROUND(VALUE(SUBSTITUTE(実質収支比率等に係る経年分析!J$47,"▲","-")),2)</f>
        <v>25.31</v>
      </c>
    </row>
    <row r="21" spans="1:11" x14ac:dyDescent="0.15">
      <c r="A21" s="171" t="s">
        <v>56</v>
      </c>
      <c r="B21" s="171">
        <f>IF(ISNUMBER(VALUE(SUBSTITUTE(実質収支比率等に係る経年分析!F$49,"▲","-"))),ROUND(VALUE(SUBSTITUTE(実質収支比率等に係る経年分析!F$49,"▲","-")),2),NA())</f>
        <v>0.37</v>
      </c>
      <c r="C21" s="171">
        <f>IF(ISNUMBER(VALUE(SUBSTITUTE(実質収支比率等に係る経年分析!G$49,"▲","-"))),ROUND(VALUE(SUBSTITUTE(実質収支比率等に係る経年分析!G$49,"▲","-")),2),NA())</f>
        <v>-19.98</v>
      </c>
      <c r="D21" s="171">
        <f>IF(ISNUMBER(VALUE(SUBSTITUTE(実質収支比率等に係る経年分析!H$49,"▲","-"))),ROUND(VALUE(SUBSTITUTE(実質収支比率等に係る経年分析!H$49,"▲","-")),2),NA())</f>
        <v>-7.58</v>
      </c>
      <c r="E21" s="171">
        <f>IF(ISNUMBER(VALUE(SUBSTITUTE(実質収支比率等に係る経年分析!I$49,"▲","-"))),ROUND(VALUE(SUBSTITUTE(実質収支比率等に係る経年分析!I$49,"▲","-")),2),NA())</f>
        <v>-1.32</v>
      </c>
      <c r="F21" s="171">
        <f>IF(ISNUMBER(VALUE(SUBSTITUTE(実質収支比率等に係る経年分析!J$49,"▲","-"))),ROUND(VALUE(SUBSTITUTE(実質収支比率等に係る経年分析!J$49,"▲","-")),2),NA())</f>
        <v>4.4400000000000004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簡易水道事業特別会計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v>
      </c>
    </row>
    <row r="34" spans="1:16" x14ac:dyDescent="0.15">
      <c r="A34" s="172" t="str">
        <f>IF(連結実質赤字比率に係る赤字・黒字の構成分析!C$36="",NA(),連結実質赤字比率に係る赤字・黒字の構成分析!C$36)</f>
        <v>国民健康保険診療所特別会計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v>
      </c>
    </row>
    <row r="35" spans="1:16" x14ac:dyDescent="0.15">
      <c r="A35" s="172" t="str">
        <f>IF(連結実質赤字比率に係る赤字・黒字の構成分析!C$35="",NA(),連結実質赤字比率に係る赤字・黒字の構成分析!C$35)</f>
        <v>国民健康保険事業特別会計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0.31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3.97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2.57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415</v>
      </c>
      <c r="E42" s="173"/>
      <c r="F42" s="173"/>
      <c r="G42" s="173">
        <f>'実質公債費比率（分子）の構造'!L$52</f>
        <v>403</v>
      </c>
      <c r="H42" s="173"/>
      <c r="I42" s="173"/>
      <c r="J42" s="173">
        <f>'実質公債費比率（分子）の構造'!M$52</f>
        <v>422</v>
      </c>
      <c r="K42" s="173"/>
      <c r="L42" s="173"/>
      <c r="M42" s="173">
        <f>'実質公債費比率（分子）の構造'!N$52</f>
        <v>414</v>
      </c>
      <c r="N42" s="173"/>
      <c r="O42" s="173"/>
      <c r="P42" s="173">
        <f>'実質公債費比率（分子）の構造'!O$52</f>
        <v>415</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6</v>
      </c>
      <c r="C44" s="173"/>
      <c r="D44" s="173"/>
      <c r="E44" s="173">
        <f>'実質公債費比率（分子）の構造'!L$50</f>
        <v>6</v>
      </c>
      <c r="F44" s="173"/>
      <c r="G44" s="173"/>
      <c r="H44" s="173">
        <f>'実質公債費比率（分子）の構造'!M$50</f>
        <v>6</v>
      </c>
      <c r="I44" s="173"/>
      <c r="J44" s="173"/>
      <c r="K44" s="173">
        <f>'実質公債費比率（分子）の構造'!N$50</f>
        <v>6</v>
      </c>
      <c r="L44" s="173"/>
      <c r="M44" s="173"/>
      <c r="N44" s="173">
        <f>'実質公債費比率（分子）の構造'!O$50</f>
        <v>6</v>
      </c>
      <c r="O44" s="173"/>
      <c r="P44" s="173"/>
    </row>
    <row r="45" spans="1:16" x14ac:dyDescent="0.15">
      <c r="A45" s="173" t="s">
        <v>66</v>
      </c>
      <c r="B45" s="173">
        <f>'実質公債費比率（分子）の構造'!K$49</f>
        <v>7</v>
      </c>
      <c r="C45" s="173"/>
      <c r="D45" s="173"/>
      <c r="E45" s="173">
        <f>'実質公債費比率（分子）の構造'!L$49</f>
        <v>7</v>
      </c>
      <c r="F45" s="173"/>
      <c r="G45" s="173"/>
      <c r="H45" s="173">
        <f>'実質公債費比率（分子）の構造'!M$49</f>
        <v>7</v>
      </c>
      <c r="I45" s="173"/>
      <c r="J45" s="173"/>
      <c r="K45" s="173">
        <f>'実質公債費比率（分子）の構造'!N$49</f>
        <v>7</v>
      </c>
      <c r="L45" s="173"/>
      <c r="M45" s="173"/>
      <c r="N45" s="173">
        <f>'実質公債費比率（分子）の構造'!O$49</f>
        <v>7</v>
      </c>
      <c r="O45" s="173"/>
      <c r="P45" s="173"/>
    </row>
    <row r="46" spans="1:16" x14ac:dyDescent="0.15">
      <c r="A46" s="173" t="s">
        <v>67</v>
      </c>
      <c r="B46" s="173">
        <f>'実質公債費比率（分子）の構造'!K$48</f>
        <v>75</v>
      </c>
      <c r="C46" s="173"/>
      <c r="D46" s="173"/>
      <c r="E46" s="173">
        <f>'実質公債費比率（分子）の構造'!L$48</f>
        <v>71</v>
      </c>
      <c r="F46" s="173"/>
      <c r="G46" s="173"/>
      <c r="H46" s="173">
        <f>'実質公債費比率（分子）の構造'!M$48</f>
        <v>62</v>
      </c>
      <c r="I46" s="173"/>
      <c r="J46" s="173"/>
      <c r="K46" s="173">
        <f>'実質公債費比率（分子）の構造'!N$48</f>
        <v>54</v>
      </c>
      <c r="L46" s="173"/>
      <c r="M46" s="173"/>
      <c r="N46" s="173">
        <f>'実質公債費比率（分子）の構造'!O$48</f>
        <v>56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494</v>
      </c>
      <c r="C49" s="173"/>
      <c r="D49" s="173"/>
      <c r="E49" s="173">
        <f>'実質公債費比率（分子）の構造'!L$45</f>
        <v>463</v>
      </c>
      <c r="F49" s="173"/>
      <c r="G49" s="173"/>
      <c r="H49" s="173">
        <f>'実質公債費比率（分子）の構造'!M$45</f>
        <v>512</v>
      </c>
      <c r="I49" s="173"/>
      <c r="J49" s="173"/>
      <c r="K49" s="173">
        <f>'実質公債費比率（分子）の構造'!N$45</f>
        <v>512</v>
      </c>
      <c r="L49" s="173"/>
      <c r="M49" s="173"/>
      <c r="N49" s="173">
        <f>'実質公債費比率（分子）の構造'!O$45</f>
        <v>532</v>
      </c>
      <c r="O49" s="173"/>
      <c r="P49" s="173"/>
    </row>
    <row r="50" spans="1:16" x14ac:dyDescent="0.15">
      <c r="A50" s="173" t="s">
        <v>71</v>
      </c>
      <c r="B50" s="173" t="e">
        <f>NA()</f>
        <v>#N/A</v>
      </c>
      <c r="C50" s="173">
        <f>IF(ISNUMBER('実質公債費比率（分子）の構造'!K$53),'実質公債費比率（分子）の構造'!K$53,NA())</f>
        <v>167</v>
      </c>
      <c r="D50" s="173" t="e">
        <f>NA()</f>
        <v>#N/A</v>
      </c>
      <c r="E50" s="173" t="e">
        <f>NA()</f>
        <v>#N/A</v>
      </c>
      <c r="F50" s="173">
        <f>IF(ISNUMBER('実質公債費比率（分子）の構造'!L$53),'実質公債費比率（分子）の構造'!L$53,NA())</f>
        <v>144</v>
      </c>
      <c r="G50" s="173" t="e">
        <f>NA()</f>
        <v>#N/A</v>
      </c>
      <c r="H50" s="173" t="e">
        <f>NA()</f>
        <v>#N/A</v>
      </c>
      <c r="I50" s="173">
        <f>IF(ISNUMBER('実質公債費比率（分子）の構造'!M$53),'実質公債費比率（分子）の構造'!M$53,NA())</f>
        <v>165</v>
      </c>
      <c r="J50" s="173" t="e">
        <f>NA()</f>
        <v>#N/A</v>
      </c>
      <c r="K50" s="173" t="e">
        <f>NA()</f>
        <v>#N/A</v>
      </c>
      <c r="L50" s="173">
        <f>IF(ISNUMBER('実質公債費比率（分子）の構造'!N$53),'実質公債費比率（分子）の構造'!N$53,NA())</f>
        <v>165</v>
      </c>
      <c r="M50" s="173" t="e">
        <f>NA()</f>
        <v>#N/A</v>
      </c>
      <c r="N50" s="173" t="e">
        <f>NA()</f>
        <v>#N/A</v>
      </c>
      <c r="O50" s="173">
        <f>IF(ISNUMBER('実質公債費比率（分子）の構造'!O$53),'実質公債費比率（分子）の構造'!O$53,NA())</f>
        <v>186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3629</v>
      </c>
      <c r="E56" s="172"/>
      <c r="F56" s="172"/>
      <c r="G56" s="172">
        <f>'将来負担比率（分子）の構造'!J$52</f>
        <v>3647</v>
      </c>
      <c r="H56" s="172"/>
      <c r="I56" s="172"/>
      <c r="J56" s="172">
        <f>'将来負担比率（分子）の構造'!K$52</f>
        <v>3542</v>
      </c>
      <c r="K56" s="172"/>
      <c r="L56" s="172"/>
      <c r="M56" s="172">
        <f>'将来負担比率（分子）の構造'!L$52</f>
        <v>3549</v>
      </c>
      <c r="N56" s="172"/>
      <c r="O56" s="172"/>
      <c r="P56" s="172">
        <f>'将来負担比率（分子）の構造'!M$52</f>
        <v>3638</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2466</v>
      </c>
      <c r="E58" s="172"/>
      <c r="F58" s="172"/>
      <c r="G58" s="172">
        <f>'将来負担比率（分子）の構造'!J$50</f>
        <v>2773</v>
      </c>
      <c r="H58" s="172"/>
      <c r="I58" s="172"/>
      <c r="J58" s="172">
        <f>'将来負担比率（分子）の構造'!K$50</f>
        <v>2871</v>
      </c>
      <c r="K58" s="172"/>
      <c r="L58" s="172"/>
      <c r="M58" s="172">
        <f>'将来負担比率（分子）の構造'!L$50</f>
        <v>2780</v>
      </c>
      <c r="N58" s="172"/>
      <c r="O58" s="172"/>
      <c r="P58" s="172">
        <f>'将来負担比率（分子）の構造'!M$50</f>
        <v>2771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597</v>
      </c>
      <c r="C62" s="172"/>
      <c r="D62" s="172"/>
      <c r="E62" s="172">
        <f>'将来負担比率（分子）の構造'!J$45</f>
        <v>641</v>
      </c>
      <c r="F62" s="172"/>
      <c r="G62" s="172"/>
      <c r="H62" s="172">
        <f>'将来負担比率（分子）の構造'!K$45</f>
        <v>565</v>
      </c>
      <c r="I62" s="172"/>
      <c r="J62" s="172"/>
      <c r="K62" s="172">
        <f>'将来負担比率（分子）の構造'!L$45</f>
        <v>545</v>
      </c>
      <c r="L62" s="172"/>
      <c r="M62" s="172"/>
      <c r="N62" s="172">
        <f>'将来負担比率（分子）の構造'!M$45</f>
        <v>536</v>
      </c>
      <c r="O62" s="172"/>
      <c r="P62" s="172"/>
    </row>
    <row r="63" spans="1:16" x14ac:dyDescent="0.15">
      <c r="A63" s="172" t="s">
        <v>34</v>
      </c>
      <c r="B63" s="172">
        <f>'将来負担比率（分子）の構造'!I$44</f>
        <v>38</v>
      </c>
      <c r="C63" s="172"/>
      <c r="D63" s="172"/>
      <c r="E63" s="172">
        <f>'将来負担比率（分子）の構造'!J$44</f>
        <v>31</v>
      </c>
      <c r="F63" s="172"/>
      <c r="G63" s="172"/>
      <c r="H63" s="172">
        <f>'将来負担比率（分子）の構造'!K$44</f>
        <v>24</v>
      </c>
      <c r="I63" s="172"/>
      <c r="J63" s="172"/>
      <c r="K63" s="172">
        <f>'将来負担比率（分子）の構造'!L$44</f>
        <v>17</v>
      </c>
      <c r="L63" s="172"/>
      <c r="M63" s="172"/>
      <c r="N63" s="172">
        <f>'将来負担比率（分子）の構造'!M$44</f>
        <v>11</v>
      </c>
      <c r="O63" s="172"/>
      <c r="P63" s="172"/>
    </row>
    <row r="64" spans="1:16" x14ac:dyDescent="0.15">
      <c r="A64" s="172" t="s">
        <v>33</v>
      </c>
      <c r="B64" s="172">
        <f>'将来負担比率（分子）の構造'!I$43</f>
        <v>520</v>
      </c>
      <c r="C64" s="172"/>
      <c r="D64" s="172"/>
      <c r="E64" s="172">
        <f>'将来負担比率（分子）の構造'!J$43</f>
        <v>465</v>
      </c>
      <c r="F64" s="172"/>
      <c r="G64" s="172"/>
      <c r="H64" s="172">
        <f>'将来負担比率（分子）の構造'!K$43</f>
        <v>443</v>
      </c>
      <c r="I64" s="172"/>
      <c r="J64" s="172"/>
      <c r="K64" s="172">
        <f>'将来負担比率（分子）の構造'!L$43</f>
        <v>449</v>
      </c>
      <c r="L64" s="172"/>
      <c r="M64" s="172"/>
      <c r="N64" s="172">
        <f>'将来負担比率（分子）の構造'!M$43</f>
        <v>700</v>
      </c>
      <c r="O64" s="172"/>
      <c r="P64" s="172"/>
    </row>
    <row r="65" spans="1:16" x14ac:dyDescent="0.15">
      <c r="A65" s="172" t="s">
        <v>32</v>
      </c>
      <c r="B65" s="172">
        <f>'将来負担比率（分子）の構造'!I$42</f>
        <v>22</v>
      </c>
      <c r="C65" s="172"/>
      <c r="D65" s="172"/>
      <c r="E65" s="172">
        <f>'将来負担比率（分子）の構造'!J$42</f>
        <v>17</v>
      </c>
      <c r="F65" s="172"/>
      <c r="G65" s="172"/>
      <c r="H65" s="172">
        <f>'将来負担比率（分子）の構造'!K$42</f>
        <v>11</v>
      </c>
      <c r="I65" s="172"/>
      <c r="J65" s="172"/>
      <c r="K65" s="172">
        <f>'将来負担比率（分子）の構造'!L$42</f>
        <v>6</v>
      </c>
      <c r="L65" s="172"/>
      <c r="M65" s="172"/>
      <c r="N65" s="172">
        <f>'将来負担比率（分子）の構造'!M$42</f>
        <v>6</v>
      </c>
      <c r="O65" s="172"/>
      <c r="P65" s="172"/>
    </row>
    <row r="66" spans="1:16" x14ac:dyDescent="0.15">
      <c r="A66" s="172" t="s">
        <v>31</v>
      </c>
      <c r="B66" s="172">
        <f>'将来負担比率（分子）の構造'!I$41</f>
        <v>4246</v>
      </c>
      <c r="C66" s="172"/>
      <c r="D66" s="172"/>
      <c r="E66" s="172">
        <f>'将来負担比率（分子）の構造'!J$41</f>
        <v>4224</v>
      </c>
      <c r="F66" s="172"/>
      <c r="G66" s="172"/>
      <c r="H66" s="172">
        <f>'将来負担比率（分子）の構造'!K$41</f>
        <v>4220</v>
      </c>
      <c r="I66" s="172"/>
      <c r="J66" s="172"/>
      <c r="K66" s="172">
        <f>'将来負担比率（分子）の構造'!L$41</f>
        <v>4188</v>
      </c>
      <c r="L66" s="172"/>
      <c r="M66" s="172"/>
      <c r="N66" s="172">
        <f>'将来負担比率（分子）の構造'!M$41</f>
        <v>4180</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685</v>
      </c>
      <c r="C72" s="176">
        <f>基金残高に係る経年分析!G55</f>
        <v>716</v>
      </c>
      <c r="D72" s="176">
        <f>基金残高に係る経年分析!H55</f>
        <v>716</v>
      </c>
    </row>
    <row r="73" spans="1:16" x14ac:dyDescent="0.15">
      <c r="A73" s="175" t="s">
        <v>78</v>
      </c>
      <c r="B73" s="176">
        <f>基金残高に係る経年分析!F56</f>
        <v>265</v>
      </c>
      <c r="C73" s="176">
        <f>基金残高に係る経年分析!G56</f>
        <v>265</v>
      </c>
      <c r="D73" s="176">
        <f>基金残高に係る経年分析!H56</f>
        <v>265</v>
      </c>
    </row>
    <row r="74" spans="1:16" x14ac:dyDescent="0.15">
      <c r="A74" s="175" t="s">
        <v>79</v>
      </c>
      <c r="B74" s="176">
        <f>基金残高に係る経年分析!F57</f>
        <v>1885</v>
      </c>
      <c r="C74" s="176">
        <f>基金残高に係る経年分析!G57</f>
        <v>1760</v>
      </c>
      <c r="D74" s="176">
        <f>基金残高に係る経年分析!H57</f>
        <v>1751</v>
      </c>
    </row>
  </sheetData>
  <sheetProtection algorithmName="SHA-512" hashValue="9p/LF2tKyFyr8cVqBjC6CQM572+nbFO/MkLeLYV6k8TNZ+0x79YlpcChH/ILQcBL1eUoKsJg7axso9uz4vq4YQ==" saltValue="FusHUR51AqFaUF+9ZDq/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217</v>
      </c>
      <c r="DI1" s="747"/>
      <c r="DJ1" s="747"/>
      <c r="DK1" s="747"/>
      <c r="DL1" s="747"/>
      <c r="DM1" s="747"/>
      <c r="DN1" s="748"/>
      <c r="DO1" s="212"/>
      <c r="DP1" s="746" t="s">
        <v>218</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220</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221</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222</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223</v>
      </c>
      <c r="S4" s="688"/>
      <c r="T4" s="688"/>
      <c r="U4" s="688"/>
      <c r="V4" s="688"/>
      <c r="W4" s="688"/>
      <c r="X4" s="688"/>
      <c r="Y4" s="689"/>
      <c r="Z4" s="687" t="s">
        <v>224</v>
      </c>
      <c r="AA4" s="688"/>
      <c r="AB4" s="688"/>
      <c r="AC4" s="689"/>
      <c r="AD4" s="687" t="s">
        <v>225</v>
      </c>
      <c r="AE4" s="688"/>
      <c r="AF4" s="688"/>
      <c r="AG4" s="688"/>
      <c r="AH4" s="688"/>
      <c r="AI4" s="688"/>
      <c r="AJ4" s="688"/>
      <c r="AK4" s="689"/>
      <c r="AL4" s="687" t="s">
        <v>224</v>
      </c>
      <c r="AM4" s="688"/>
      <c r="AN4" s="688"/>
      <c r="AO4" s="689"/>
      <c r="AP4" s="743" t="s">
        <v>226</v>
      </c>
      <c r="AQ4" s="743"/>
      <c r="AR4" s="743"/>
      <c r="AS4" s="743"/>
      <c r="AT4" s="743"/>
      <c r="AU4" s="743"/>
      <c r="AV4" s="743"/>
      <c r="AW4" s="743"/>
      <c r="AX4" s="743"/>
      <c r="AY4" s="743"/>
      <c r="AZ4" s="743"/>
      <c r="BA4" s="743"/>
      <c r="BB4" s="743"/>
      <c r="BC4" s="743"/>
      <c r="BD4" s="743"/>
      <c r="BE4" s="743"/>
      <c r="BF4" s="743"/>
      <c r="BG4" s="743" t="s">
        <v>227</v>
      </c>
      <c r="BH4" s="743"/>
      <c r="BI4" s="743"/>
      <c r="BJ4" s="743"/>
      <c r="BK4" s="743"/>
      <c r="BL4" s="743"/>
      <c r="BM4" s="743"/>
      <c r="BN4" s="743"/>
      <c r="BO4" s="743" t="s">
        <v>224</v>
      </c>
      <c r="BP4" s="743"/>
      <c r="BQ4" s="743"/>
      <c r="BR4" s="743"/>
      <c r="BS4" s="743" t="s">
        <v>228</v>
      </c>
      <c r="BT4" s="743"/>
      <c r="BU4" s="743"/>
      <c r="BV4" s="743"/>
      <c r="BW4" s="743"/>
      <c r="BX4" s="743"/>
      <c r="BY4" s="743"/>
      <c r="BZ4" s="743"/>
      <c r="CA4" s="743"/>
      <c r="CB4" s="743"/>
      <c r="CD4" s="730" t="s">
        <v>229</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6" t="s">
        <v>230</v>
      </c>
      <c r="C5" s="697"/>
      <c r="D5" s="697"/>
      <c r="E5" s="697"/>
      <c r="F5" s="697"/>
      <c r="G5" s="697"/>
      <c r="H5" s="697"/>
      <c r="I5" s="697"/>
      <c r="J5" s="697"/>
      <c r="K5" s="697"/>
      <c r="L5" s="697"/>
      <c r="M5" s="697"/>
      <c r="N5" s="697"/>
      <c r="O5" s="697"/>
      <c r="P5" s="697"/>
      <c r="Q5" s="698"/>
      <c r="R5" s="681">
        <v>1729160</v>
      </c>
      <c r="S5" s="682"/>
      <c r="T5" s="682"/>
      <c r="U5" s="682"/>
      <c r="V5" s="682"/>
      <c r="W5" s="682"/>
      <c r="X5" s="682"/>
      <c r="Y5" s="725"/>
      <c r="Z5" s="744">
        <v>39.700000000000003</v>
      </c>
      <c r="AA5" s="744"/>
      <c r="AB5" s="744"/>
      <c r="AC5" s="744"/>
      <c r="AD5" s="745">
        <v>1729160</v>
      </c>
      <c r="AE5" s="745"/>
      <c r="AF5" s="745"/>
      <c r="AG5" s="745"/>
      <c r="AH5" s="745"/>
      <c r="AI5" s="745"/>
      <c r="AJ5" s="745"/>
      <c r="AK5" s="745"/>
      <c r="AL5" s="726">
        <v>67.3</v>
      </c>
      <c r="AM5" s="701"/>
      <c r="AN5" s="701"/>
      <c r="AO5" s="727"/>
      <c r="AP5" s="696" t="s">
        <v>231</v>
      </c>
      <c r="AQ5" s="697"/>
      <c r="AR5" s="697"/>
      <c r="AS5" s="697"/>
      <c r="AT5" s="697"/>
      <c r="AU5" s="697"/>
      <c r="AV5" s="697"/>
      <c r="AW5" s="697"/>
      <c r="AX5" s="697"/>
      <c r="AY5" s="697"/>
      <c r="AZ5" s="697"/>
      <c r="BA5" s="697"/>
      <c r="BB5" s="697"/>
      <c r="BC5" s="697"/>
      <c r="BD5" s="697"/>
      <c r="BE5" s="697"/>
      <c r="BF5" s="698"/>
      <c r="BG5" s="628">
        <v>1719538</v>
      </c>
      <c r="BH5" s="629"/>
      <c r="BI5" s="629"/>
      <c r="BJ5" s="629"/>
      <c r="BK5" s="629"/>
      <c r="BL5" s="629"/>
      <c r="BM5" s="629"/>
      <c r="BN5" s="630"/>
      <c r="BO5" s="655">
        <v>99.4</v>
      </c>
      <c r="BP5" s="655"/>
      <c r="BQ5" s="655"/>
      <c r="BR5" s="655"/>
      <c r="BS5" s="656" t="s">
        <v>128</v>
      </c>
      <c r="BT5" s="656"/>
      <c r="BU5" s="656"/>
      <c r="BV5" s="656"/>
      <c r="BW5" s="656"/>
      <c r="BX5" s="656"/>
      <c r="BY5" s="656"/>
      <c r="BZ5" s="656"/>
      <c r="CA5" s="656"/>
      <c r="CB5" s="714"/>
      <c r="CD5" s="730" t="s">
        <v>226</v>
      </c>
      <c r="CE5" s="731"/>
      <c r="CF5" s="731"/>
      <c r="CG5" s="731"/>
      <c r="CH5" s="731"/>
      <c r="CI5" s="731"/>
      <c r="CJ5" s="731"/>
      <c r="CK5" s="731"/>
      <c r="CL5" s="731"/>
      <c r="CM5" s="731"/>
      <c r="CN5" s="731"/>
      <c r="CO5" s="731"/>
      <c r="CP5" s="731"/>
      <c r="CQ5" s="732"/>
      <c r="CR5" s="730" t="s">
        <v>232</v>
      </c>
      <c r="CS5" s="731"/>
      <c r="CT5" s="731"/>
      <c r="CU5" s="731"/>
      <c r="CV5" s="731"/>
      <c r="CW5" s="731"/>
      <c r="CX5" s="731"/>
      <c r="CY5" s="732"/>
      <c r="CZ5" s="730" t="s">
        <v>224</v>
      </c>
      <c r="DA5" s="731"/>
      <c r="DB5" s="731"/>
      <c r="DC5" s="732"/>
      <c r="DD5" s="730" t="s">
        <v>233</v>
      </c>
      <c r="DE5" s="731"/>
      <c r="DF5" s="731"/>
      <c r="DG5" s="731"/>
      <c r="DH5" s="731"/>
      <c r="DI5" s="731"/>
      <c r="DJ5" s="731"/>
      <c r="DK5" s="731"/>
      <c r="DL5" s="731"/>
      <c r="DM5" s="731"/>
      <c r="DN5" s="731"/>
      <c r="DO5" s="731"/>
      <c r="DP5" s="732"/>
      <c r="DQ5" s="730" t="s">
        <v>234</v>
      </c>
      <c r="DR5" s="731"/>
      <c r="DS5" s="731"/>
      <c r="DT5" s="731"/>
      <c r="DU5" s="731"/>
      <c r="DV5" s="731"/>
      <c r="DW5" s="731"/>
      <c r="DX5" s="731"/>
      <c r="DY5" s="731"/>
      <c r="DZ5" s="731"/>
      <c r="EA5" s="731"/>
      <c r="EB5" s="731"/>
      <c r="EC5" s="732"/>
    </row>
    <row r="6" spans="2:143" ht="11.25" customHeight="1" x14ac:dyDescent="0.15">
      <c r="B6" s="625" t="s">
        <v>235</v>
      </c>
      <c r="C6" s="626"/>
      <c r="D6" s="626"/>
      <c r="E6" s="626"/>
      <c r="F6" s="626"/>
      <c r="G6" s="626"/>
      <c r="H6" s="626"/>
      <c r="I6" s="626"/>
      <c r="J6" s="626"/>
      <c r="K6" s="626"/>
      <c r="L6" s="626"/>
      <c r="M6" s="626"/>
      <c r="N6" s="626"/>
      <c r="O6" s="626"/>
      <c r="P6" s="626"/>
      <c r="Q6" s="627"/>
      <c r="R6" s="628">
        <v>61766</v>
      </c>
      <c r="S6" s="629"/>
      <c r="T6" s="629"/>
      <c r="U6" s="629"/>
      <c r="V6" s="629"/>
      <c r="W6" s="629"/>
      <c r="X6" s="629"/>
      <c r="Y6" s="630"/>
      <c r="Z6" s="655">
        <v>1.4</v>
      </c>
      <c r="AA6" s="655"/>
      <c r="AB6" s="655"/>
      <c r="AC6" s="655"/>
      <c r="AD6" s="656">
        <v>61766</v>
      </c>
      <c r="AE6" s="656"/>
      <c r="AF6" s="656"/>
      <c r="AG6" s="656"/>
      <c r="AH6" s="656"/>
      <c r="AI6" s="656"/>
      <c r="AJ6" s="656"/>
      <c r="AK6" s="656"/>
      <c r="AL6" s="631">
        <v>2.4</v>
      </c>
      <c r="AM6" s="632"/>
      <c r="AN6" s="632"/>
      <c r="AO6" s="657"/>
      <c r="AP6" s="625" t="s">
        <v>236</v>
      </c>
      <c r="AQ6" s="626"/>
      <c r="AR6" s="626"/>
      <c r="AS6" s="626"/>
      <c r="AT6" s="626"/>
      <c r="AU6" s="626"/>
      <c r="AV6" s="626"/>
      <c r="AW6" s="626"/>
      <c r="AX6" s="626"/>
      <c r="AY6" s="626"/>
      <c r="AZ6" s="626"/>
      <c r="BA6" s="626"/>
      <c r="BB6" s="626"/>
      <c r="BC6" s="626"/>
      <c r="BD6" s="626"/>
      <c r="BE6" s="626"/>
      <c r="BF6" s="627"/>
      <c r="BG6" s="628">
        <v>1719538</v>
      </c>
      <c r="BH6" s="629"/>
      <c r="BI6" s="629"/>
      <c r="BJ6" s="629"/>
      <c r="BK6" s="629"/>
      <c r="BL6" s="629"/>
      <c r="BM6" s="629"/>
      <c r="BN6" s="630"/>
      <c r="BO6" s="655">
        <v>99.4</v>
      </c>
      <c r="BP6" s="655"/>
      <c r="BQ6" s="655"/>
      <c r="BR6" s="655"/>
      <c r="BS6" s="656" t="s">
        <v>128</v>
      </c>
      <c r="BT6" s="656"/>
      <c r="BU6" s="656"/>
      <c r="BV6" s="656"/>
      <c r="BW6" s="656"/>
      <c r="BX6" s="656"/>
      <c r="BY6" s="656"/>
      <c r="BZ6" s="656"/>
      <c r="CA6" s="656"/>
      <c r="CB6" s="714"/>
      <c r="CD6" s="684" t="s">
        <v>237</v>
      </c>
      <c r="CE6" s="685"/>
      <c r="CF6" s="685"/>
      <c r="CG6" s="685"/>
      <c r="CH6" s="685"/>
      <c r="CI6" s="685"/>
      <c r="CJ6" s="685"/>
      <c r="CK6" s="685"/>
      <c r="CL6" s="685"/>
      <c r="CM6" s="685"/>
      <c r="CN6" s="685"/>
      <c r="CO6" s="685"/>
      <c r="CP6" s="685"/>
      <c r="CQ6" s="686"/>
      <c r="CR6" s="628">
        <v>54464</v>
      </c>
      <c r="CS6" s="629"/>
      <c r="CT6" s="629"/>
      <c r="CU6" s="629"/>
      <c r="CV6" s="629"/>
      <c r="CW6" s="629"/>
      <c r="CX6" s="629"/>
      <c r="CY6" s="630"/>
      <c r="CZ6" s="726">
        <v>1.4</v>
      </c>
      <c r="DA6" s="701"/>
      <c r="DB6" s="701"/>
      <c r="DC6" s="729"/>
      <c r="DD6" s="634" t="s">
        <v>128</v>
      </c>
      <c r="DE6" s="629"/>
      <c r="DF6" s="629"/>
      <c r="DG6" s="629"/>
      <c r="DH6" s="629"/>
      <c r="DI6" s="629"/>
      <c r="DJ6" s="629"/>
      <c r="DK6" s="629"/>
      <c r="DL6" s="629"/>
      <c r="DM6" s="629"/>
      <c r="DN6" s="629"/>
      <c r="DO6" s="629"/>
      <c r="DP6" s="630"/>
      <c r="DQ6" s="634">
        <v>54464</v>
      </c>
      <c r="DR6" s="629"/>
      <c r="DS6" s="629"/>
      <c r="DT6" s="629"/>
      <c r="DU6" s="629"/>
      <c r="DV6" s="629"/>
      <c r="DW6" s="629"/>
      <c r="DX6" s="629"/>
      <c r="DY6" s="629"/>
      <c r="DZ6" s="629"/>
      <c r="EA6" s="629"/>
      <c r="EB6" s="629"/>
      <c r="EC6" s="673"/>
    </row>
    <row r="7" spans="2:143" ht="11.25" customHeight="1" x14ac:dyDescent="0.15">
      <c r="B7" s="625" t="s">
        <v>238</v>
      </c>
      <c r="C7" s="626"/>
      <c r="D7" s="626"/>
      <c r="E7" s="626"/>
      <c r="F7" s="626"/>
      <c r="G7" s="626"/>
      <c r="H7" s="626"/>
      <c r="I7" s="626"/>
      <c r="J7" s="626"/>
      <c r="K7" s="626"/>
      <c r="L7" s="626"/>
      <c r="M7" s="626"/>
      <c r="N7" s="626"/>
      <c r="O7" s="626"/>
      <c r="P7" s="626"/>
      <c r="Q7" s="627"/>
      <c r="R7" s="628">
        <v>209</v>
      </c>
      <c r="S7" s="629"/>
      <c r="T7" s="629"/>
      <c r="U7" s="629"/>
      <c r="V7" s="629"/>
      <c r="W7" s="629"/>
      <c r="X7" s="629"/>
      <c r="Y7" s="630"/>
      <c r="Z7" s="655">
        <v>0</v>
      </c>
      <c r="AA7" s="655"/>
      <c r="AB7" s="655"/>
      <c r="AC7" s="655"/>
      <c r="AD7" s="656">
        <v>209</v>
      </c>
      <c r="AE7" s="656"/>
      <c r="AF7" s="656"/>
      <c r="AG7" s="656"/>
      <c r="AH7" s="656"/>
      <c r="AI7" s="656"/>
      <c r="AJ7" s="656"/>
      <c r="AK7" s="656"/>
      <c r="AL7" s="631">
        <v>0</v>
      </c>
      <c r="AM7" s="632"/>
      <c r="AN7" s="632"/>
      <c r="AO7" s="657"/>
      <c r="AP7" s="625" t="s">
        <v>239</v>
      </c>
      <c r="AQ7" s="626"/>
      <c r="AR7" s="626"/>
      <c r="AS7" s="626"/>
      <c r="AT7" s="626"/>
      <c r="AU7" s="626"/>
      <c r="AV7" s="626"/>
      <c r="AW7" s="626"/>
      <c r="AX7" s="626"/>
      <c r="AY7" s="626"/>
      <c r="AZ7" s="626"/>
      <c r="BA7" s="626"/>
      <c r="BB7" s="626"/>
      <c r="BC7" s="626"/>
      <c r="BD7" s="626"/>
      <c r="BE7" s="626"/>
      <c r="BF7" s="627"/>
      <c r="BG7" s="628">
        <v>167863</v>
      </c>
      <c r="BH7" s="629"/>
      <c r="BI7" s="629"/>
      <c r="BJ7" s="629"/>
      <c r="BK7" s="629"/>
      <c r="BL7" s="629"/>
      <c r="BM7" s="629"/>
      <c r="BN7" s="630"/>
      <c r="BO7" s="655">
        <v>9.6999999999999993</v>
      </c>
      <c r="BP7" s="655"/>
      <c r="BQ7" s="655"/>
      <c r="BR7" s="655"/>
      <c r="BS7" s="656" t="s">
        <v>128</v>
      </c>
      <c r="BT7" s="656"/>
      <c r="BU7" s="656"/>
      <c r="BV7" s="656"/>
      <c r="BW7" s="656"/>
      <c r="BX7" s="656"/>
      <c r="BY7" s="656"/>
      <c r="BZ7" s="656"/>
      <c r="CA7" s="656"/>
      <c r="CB7" s="714"/>
      <c r="CD7" s="665" t="s">
        <v>240</v>
      </c>
      <c r="CE7" s="666"/>
      <c r="CF7" s="666"/>
      <c r="CG7" s="666"/>
      <c r="CH7" s="666"/>
      <c r="CI7" s="666"/>
      <c r="CJ7" s="666"/>
      <c r="CK7" s="666"/>
      <c r="CL7" s="666"/>
      <c r="CM7" s="666"/>
      <c r="CN7" s="666"/>
      <c r="CO7" s="666"/>
      <c r="CP7" s="666"/>
      <c r="CQ7" s="667"/>
      <c r="CR7" s="628">
        <v>538044</v>
      </c>
      <c r="CS7" s="629"/>
      <c r="CT7" s="629"/>
      <c r="CU7" s="629"/>
      <c r="CV7" s="629"/>
      <c r="CW7" s="629"/>
      <c r="CX7" s="629"/>
      <c r="CY7" s="630"/>
      <c r="CZ7" s="655">
        <v>13.5</v>
      </c>
      <c r="DA7" s="655"/>
      <c r="DB7" s="655"/>
      <c r="DC7" s="655"/>
      <c r="DD7" s="634">
        <v>36168</v>
      </c>
      <c r="DE7" s="629"/>
      <c r="DF7" s="629"/>
      <c r="DG7" s="629"/>
      <c r="DH7" s="629"/>
      <c r="DI7" s="629"/>
      <c r="DJ7" s="629"/>
      <c r="DK7" s="629"/>
      <c r="DL7" s="629"/>
      <c r="DM7" s="629"/>
      <c r="DN7" s="629"/>
      <c r="DO7" s="629"/>
      <c r="DP7" s="630"/>
      <c r="DQ7" s="634">
        <v>490428</v>
      </c>
      <c r="DR7" s="629"/>
      <c r="DS7" s="629"/>
      <c r="DT7" s="629"/>
      <c r="DU7" s="629"/>
      <c r="DV7" s="629"/>
      <c r="DW7" s="629"/>
      <c r="DX7" s="629"/>
      <c r="DY7" s="629"/>
      <c r="DZ7" s="629"/>
      <c r="EA7" s="629"/>
      <c r="EB7" s="629"/>
      <c r="EC7" s="673"/>
    </row>
    <row r="8" spans="2:143" ht="11.25" customHeight="1" x14ac:dyDescent="0.15">
      <c r="B8" s="625" t="s">
        <v>241</v>
      </c>
      <c r="C8" s="626"/>
      <c r="D8" s="626"/>
      <c r="E8" s="626"/>
      <c r="F8" s="626"/>
      <c r="G8" s="626"/>
      <c r="H8" s="626"/>
      <c r="I8" s="626"/>
      <c r="J8" s="626"/>
      <c r="K8" s="626"/>
      <c r="L8" s="626"/>
      <c r="M8" s="626"/>
      <c r="N8" s="626"/>
      <c r="O8" s="626"/>
      <c r="P8" s="626"/>
      <c r="Q8" s="627"/>
      <c r="R8" s="628">
        <v>1070</v>
      </c>
      <c r="S8" s="629"/>
      <c r="T8" s="629"/>
      <c r="U8" s="629"/>
      <c r="V8" s="629"/>
      <c r="W8" s="629"/>
      <c r="X8" s="629"/>
      <c r="Y8" s="630"/>
      <c r="Z8" s="655">
        <v>0</v>
      </c>
      <c r="AA8" s="655"/>
      <c r="AB8" s="655"/>
      <c r="AC8" s="655"/>
      <c r="AD8" s="656">
        <v>1070</v>
      </c>
      <c r="AE8" s="656"/>
      <c r="AF8" s="656"/>
      <c r="AG8" s="656"/>
      <c r="AH8" s="656"/>
      <c r="AI8" s="656"/>
      <c r="AJ8" s="656"/>
      <c r="AK8" s="656"/>
      <c r="AL8" s="631">
        <v>0</v>
      </c>
      <c r="AM8" s="632"/>
      <c r="AN8" s="632"/>
      <c r="AO8" s="657"/>
      <c r="AP8" s="625" t="s">
        <v>242</v>
      </c>
      <c r="AQ8" s="626"/>
      <c r="AR8" s="626"/>
      <c r="AS8" s="626"/>
      <c r="AT8" s="626"/>
      <c r="AU8" s="626"/>
      <c r="AV8" s="626"/>
      <c r="AW8" s="626"/>
      <c r="AX8" s="626"/>
      <c r="AY8" s="626"/>
      <c r="AZ8" s="626"/>
      <c r="BA8" s="626"/>
      <c r="BB8" s="626"/>
      <c r="BC8" s="626"/>
      <c r="BD8" s="626"/>
      <c r="BE8" s="626"/>
      <c r="BF8" s="627"/>
      <c r="BG8" s="628">
        <v>5114</v>
      </c>
      <c r="BH8" s="629"/>
      <c r="BI8" s="629"/>
      <c r="BJ8" s="629"/>
      <c r="BK8" s="629"/>
      <c r="BL8" s="629"/>
      <c r="BM8" s="629"/>
      <c r="BN8" s="630"/>
      <c r="BO8" s="655">
        <v>0.3</v>
      </c>
      <c r="BP8" s="655"/>
      <c r="BQ8" s="655"/>
      <c r="BR8" s="655"/>
      <c r="BS8" s="656" t="s">
        <v>128</v>
      </c>
      <c r="BT8" s="656"/>
      <c r="BU8" s="656"/>
      <c r="BV8" s="656"/>
      <c r="BW8" s="656"/>
      <c r="BX8" s="656"/>
      <c r="BY8" s="656"/>
      <c r="BZ8" s="656"/>
      <c r="CA8" s="656"/>
      <c r="CB8" s="714"/>
      <c r="CD8" s="665" t="s">
        <v>243</v>
      </c>
      <c r="CE8" s="666"/>
      <c r="CF8" s="666"/>
      <c r="CG8" s="666"/>
      <c r="CH8" s="666"/>
      <c r="CI8" s="666"/>
      <c r="CJ8" s="666"/>
      <c r="CK8" s="666"/>
      <c r="CL8" s="666"/>
      <c r="CM8" s="666"/>
      <c r="CN8" s="666"/>
      <c r="CO8" s="666"/>
      <c r="CP8" s="666"/>
      <c r="CQ8" s="667"/>
      <c r="CR8" s="628">
        <v>749360</v>
      </c>
      <c r="CS8" s="629"/>
      <c r="CT8" s="629"/>
      <c r="CU8" s="629"/>
      <c r="CV8" s="629"/>
      <c r="CW8" s="629"/>
      <c r="CX8" s="629"/>
      <c r="CY8" s="630"/>
      <c r="CZ8" s="655">
        <v>18.8</v>
      </c>
      <c r="DA8" s="655"/>
      <c r="DB8" s="655"/>
      <c r="DC8" s="655"/>
      <c r="DD8" s="634">
        <v>30206</v>
      </c>
      <c r="DE8" s="629"/>
      <c r="DF8" s="629"/>
      <c r="DG8" s="629"/>
      <c r="DH8" s="629"/>
      <c r="DI8" s="629"/>
      <c r="DJ8" s="629"/>
      <c r="DK8" s="629"/>
      <c r="DL8" s="629"/>
      <c r="DM8" s="629"/>
      <c r="DN8" s="629"/>
      <c r="DO8" s="629"/>
      <c r="DP8" s="630"/>
      <c r="DQ8" s="634">
        <v>405058</v>
      </c>
      <c r="DR8" s="629"/>
      <c r="DS8" s="629"/>
      <c r="DT8" s="629"/>
      <c r="DU8" s="629"/>
      <c r="DV8" s="629"/>
      <c r="DW8" s="629"/>
      <c r="DX8" s="629"/>
      <c r="DY8" s="629"/>
      <c r="DZ8" s="629"/>
      <c r="EA8" s="629"/>
      <c r="EB8" s="629"/>
      <c r="EC8" s="673"/>
    </row>
    <row r="9" spans="2:143" ht="11.25" customHeight="1" x14ac:dyDescent="0.15">
      <c r="B9" s="625" t="s">
        <v>244</v>
      </c>
      <c r="C9" s="626"/>
      <c r="D9" s="626"/>
      <c r="E9" s="626"/>
      <c r="F9" s="626"/>
      <c r="G9" s="626"/>
      <c r="H9" s="626"/>
      <c r="I9" s="626"/>
      <c r="J9" s="626"/>
      <c r="K9" s="626"/>
      <c r="L9" s="626"/>
      <c r="M9" s="626"/>
      <c r="N9" s="626"/>
      <c r="O9" s="626"/>
      <c r="P9" s="626"/>
      <c r="Q9" s="627"/>
      <c r="R9" s="628">
        <v>1304</v>
      </c>
      <c r="S9" s="629"/>
      <c r="T9" s="629"/>
      <c r="U9" s="629"/>
      <c r="V9" s="629"/>
      <c r="W9" s="629"/>
      <c r="X9" s="629"/>
      <c r="Y9" s="630"/>
      <c r="Z9" s="655">
        <v>0</v>
      </c>
      <c r="AA9" s="655"/>
      <c r="AB9" s="655"/>
      <c r="AC9" s="655"/>
      <c r="AD9" s="656">
        <v>1304</v>
      </c>
      <c r="AE9" s="656"/>
      <c r="AF9" s="656"/>
      <c r="AG9" s="656"/>
      <c r="AH9" s="656"/>
      <c r="AI9" s="656"/>
      <c r="AJ9" s="656"/>
      <c r="AK9" s="656"/>
      <c r="AL9" s="631">
        <v>0.1</v>
      </c>
      <c r="AM9" s="632"/>
      <c r="AN9" s="632"/>
      <c r="AO9" s="657"/>
      <c r="AP9" s="625" t="s">
        <v>245</v>
      </c>
      <c r="AQ9" s="626"/>
      <c r="AR9" s="626"/>
      <c r="AS9" s="626"/>
      <c r="AT9" s="626"/>
      <c r="AU9" s="626"/>
      <c r="AV9" s="626"/>
      <c r="AW9" s="626"/>
      <c r="AX9" s="626"/>
      <c r="AY9" s="626"/>
      <c r="AZ9" s="626"/>
      <c r="BA9" s="626"/>
      <c r="BB9" s="626"/>
      <c r="BC9" s="626"/>
      <c r="BD9" s="626"/>
      <c r="BE9" s="626"/>
      <c r="BF9" s="627"/>
      <c r="BG9" s="628">
        <v>120283</v>
      </c>
      <c r="BH9" s="629"/>
      <c r="BI9" s="629"/>
      <c r="BJ9" s="629"/>
      <c r="BK9" s="629"/>
      <c r="BL9" s="629"/>
      <c r="BM9" s="629"/>
      <c r="BN9" s="630"/>
      <c r="BO9" s="655">
        <v>7</v>
      </c>
      <c r="BP9" s="655"/>
      <c r="BQ9" s="655"/>
      <c r="BR9" s="655"/>
      <c r="BS9" s="656" t="s">
        <v>128</v>
      </c>
      <c r="BT9" s="656"/>
      <c r="BU9" s="656"/>
      <c r="BV9" s="656"/>
      <c r="BW9" s="656"/>
      <c r="BX9" s="656"/>
      <c r="BY9" s="656"/>
      <c r="BZ9" s="656"/>
      <c r="CA9" s="656"/>
      <c r="CB9" s="714"/>
      <c r="CD9" s="665" t="s">
        <v>246</v>
      </c>
      <c r="CE9" s="666"/>
      <c r="CF9" s="666"/>
      <c r="CG9" s="666"/>
      <c r="CH9" s="666"/>
      <c r="CI9" s="666"/>
      <c r="CJ9" s="666"/>
      <c r="CK9" s="666"/>
      <c r="CL9" s="666"/>
      <c r="CM9" s="666"/>
      <c r="CN9" s="666"/>
      <c r="CO9" s="666"/>
      <c r="CP9" s="666"/>
      <c r="CQ9" s="667"/>
      <c r="CR9" s="628">
        <v>273930</v>
      </c>
      <c r="CS9" s="629"/>
      <c r="CT9" s="629"/>
      <c r="CU9" s="629"/>
      <c r="CV9" s="629"/>
      <c r="CW9" s="629"/>
      <c r="CX9" s="629"/>
      <c r="CY9" s="630"/>
      <c r="CZ9" s="655">
        <v>6.9</v>
      </c>
      <c r="DA9" s="655"/>
      <c r="DB9" s="655"/>
      <c r="DC9" s="655"/>
      <c r="DD9" s="634">
        <v>3674</v>
      </c>
      <c r="DE9" s="629"/>
      <c r="DF9" s="629"/>
      <c r="DG9" s="629"/>
      <c r="DH9" s="629"/>
      <c r="DI9" s="629"/>
      <c r="DJ9" s="629"/>
      <c r="DK9" s="629"/>
      <c r="DL9" s="629"/>
      <c r="DM9" s="629"/>
      <c r="DN9" s="629"/>
      <c r="DO9" s="629"/>
      <c r="DP9" s="630"/>
      <c r="DQ9" s="634">
        <v>212191</v>
      </c>
      <c r="DR9" s="629"/>
      <c r="DS9" s="629"/>
      <c r="DT9" s="629"/>
      <c r="DU9" s="629"/>
      <c r="DV9" s="629"/>
      <c r="DW9" s="629"/>
      <c r="DX9" s="629"/>
      <c r="DY9" s="629"/>
      <c r="DZ9" s="629"/>
      <c r="EA9" s="629"/>
      <c r="EB9" s="629"/>
      <c r="EC9" s="673"/>
    </row>
    <row r="10" spans="2:143" ht="11.25" customHeight="1" x14ac:dyDescent="0.15">
      <c r="B10" s="625" t="s">
        <v>247</v>
      </c>
      <c r="C10" s="626"/>
      <c r="D10" s="626"/>
      <c r="E10" s="626"/>
      <c r="F10" s="626"/>
      <c r="G10" s="626"/>
      <c r="H10" s="626"/>
      <c r="I10" s="626"/>
      <c r="J10" s="626"/>
      <c r="K10" s="626"/>
      <c r="L10" s="626"/>
      <c r="M10" s="626"/>
      <c r="N10" s="626"/>
      <c r="O10" s="626"/>
      <c r="P10" s="626"/>
      <c r="Q10" s="627"/>
      <c r="R10" s="628" t="s">
        <v>128</v>
      </c>
      <c r="S10" s="629"/>
      <c r="T10" s="629"/>
      <c r="U10" s="629"/>
      <c r="V10" s="629"/>
      <c r="W10" s="629"/>
      <c r="X10" s="629"/>
      <c r="Y10" s="630"/>
      <c r="Z10" s="655" t="s">
        <v>128</v>
      </c>
      <c r="AA10" s="655"/>
      <c r="AB10" s="655"/>
      <c r="AC10" s="655"/>
      <c r="AD10" s="656" t="s">
        <v>128</v>
      </c>
      <c r="AE10" s="656"/>
      <c r="AF10" s="656"/>
      <c r="AG10" s="656"/>
      <c r="AH10" s="656"/>
      <c r="AI10" s="656"/>
      <c r="AJ10" s="656"/>
      <c r="AK10" s="656"/>
      <c r="AL10" s="631" t="s">
        <v>128</v>
      </c>
      <c r="AM10" s="632"/>
      <c r="AN10" s="632"/>
      <c r="AO10" s="657"/>
      <c r="AP10" s="625" t="s">
        <v>248</v>
      </c>
      <c r="AQ10" s="626"/>
      <c r="AR10" s="626"/>
      <c r="AS10" s="626"/>
      <c r="AT10" s="626"/>
      <c r="AU10" s="626"/>
      <c r="AV10" s="626"/>
      <c r="AW10" s="626"/>
      <c r="AX10" s="626"/>
      <c r="AY10" s="626"/>
      <c r="AZ10" s="626"/>
      <c r="BA10" s="626"/>
      <c r="BB10" s="626"/>
      <c r="BC10" s="626"/>
      <c r="BD10" s="626"/>
      <c r="BE10" s="626"/>
      <c r="BF10" s="627"/>
      <c r="BG10" s="628">
        <v>12540</v>
      </c>
      <c r="BH10" s="629"/>
      <c r="BI10" s="629"/>
      <c r="BJ10" s="629"/>
      <c r="BK10" s="629"/>
      <c r="BL10" s="629"/>
      <c r="BM10" s="629"/>
      <c r="BN10" s="630"/>
      <c r="BO10" s="655">
        <v>0.7</v>
      </c>
      <c r="BP10" s="655"/>
      <c r="BQ10" s="655"/>
      <c r="BR10" s="655"/>
      <c r="BS10" s="656" t="s">
        <v>128</v>
      </c>
      <c r="BT10" s="656"/>
      <c r="BU10" s="656"/>
      <c r="BV10" s="656"/>
      <c r="BW10" s="656"/>
      <c r="BX10" s="656"/>
      <c r="BY10" s="656"/>
      <c r="BZ10" s="656"/>
      <c r="CA10" s="656"/>
      <c r="CB10" s="714"/>
      <c r="CD10" s="665" t="s">
        <v>249</v>
      </c>
      <c r="CE10" s="666"/>
      <c r="CF10" s="666"/>
      <c r="CG10" s="666"/>
      <c r="CH10" s="666"/>
      <c r="CI10" s="666"/>
      <c r="CJ10" s="666"/>
      <c r="CK10" s="666"/>
      <c r="CL10" s="666"/>
      <c r="CM10" s="666"/>
      <c r="CN10" s="666"/>
      <c r="CO10" s="666"/>
      <c r="CP10" s="666"/>
      <c r="CQ10" s="667"/>
      <c r="CR10" s="628" t="s">
        <v>128</v>
      </c>
      <c r="CS10" s="629"/>
      <c r="CT10" s="629"/>
      <c r="CU10" s="629"/>
      <c r="CV10" s="629"/>
      <c r="CW10" s="629"/>
      <c r="CX10" s="629"/>
      <c r="CY10" s="630"/>
      <c r="CZ10" s="655" t="s">
        <v>128</v>
      </c>
      <c r="DA10" s="655"/>
      <c r="DB10" s="655"/>
      <c r="DC10" s="655"/>
      <c r="DD10" s="634" t="s">
        <v>128</v>
      </c>
      <c r="DE10" s="629"/>
      <c r="DF10" s="629"/>
      <c r="DG10" s="629"/>
      <c r="DH10" s="629"/>
      <c r="DI10" s="629"/>
      <c r="DJ10" s="629"/>
      <c r="DK10" s="629"/>
      <c r="DL10" s="629"/>
      <c r="DM10" s="629"/>
      <c r="DN10" s="629"/>
      <c r="DO10" s="629"/>
      <c r="DP10" s="630"/>
      <c r="DQ10" s="634" t="s">
        <v>128</v>
      </c>
      <c r="DR10" s="629"/>
      <c r="DS10" s="629"/>
      <c r="DT10" s="629"/>
      <c r="DU10" s="629"/>
      <c r="DV10" s="629"/>
      <c r="DW10" s="629"/>
      <c r="DX10" s="629"/>
      <c r="DY10" s="629"/>
      <c r="DZ10" s="629"/>
      <c r="EA10" s="629"/>
      <c r="EB10" s="629"/>
      <c r="EC10" s="673"/>
    </row>
    <row r="11" spans="2:143" ht="11.25" customHeight="1" x14ac:dyDescent="0.15">
      <c r="B11" s="625" t="s">
        <v>250</v>
      </c>
      <c r="C11" s="626"/>
      <c r="D11" s="626"/>
      <c r="E11" s="626"/>
      <c r="F11" s="626"/>
      <c r="G11" s="626"/>
      <c r="H11" s="626"/>
      <c r="I11" s="626"/>
      <c r="J11" s="626"/>
      <c r="K11" s="626"/>
      <c r="L11" s="626"/>
      <c r="M11" s="626"/>
      <c r="N11" s="626"/>
      <c r="O11" s="626"/>
      <c r="P11" s="626"/>
      <c r="Q11" s="627"/>
      <c r="R11" s="628">
        <v>83038</v>
      </c>
      <c r="S11" s="629"/>
      <c r="T11" s="629"/>
      <c r="U11" s="629"/>
      <c r="V11" s="629"/>
      <c r="W11" s="629"/>
      <c r="X11" s="629"/>
      <c r="Y11" s="630"/>
      <c r="Z11" s="631">
        <v>1.9</v>
      </c>
      <c r="AA11" s="632"/>
      <c r="AB11" s="632"/>
      <c r="AC11" s="633"/>
      <c r="AD11" s="634">
        <v>83038</v>
      </c>
      <c r="AE11" s="629"/>
      <c r="AF11" s="629"/>
      <c r="AG11" s="629"/>
      <c r="AH11" s="629"/>
      <c r="AI11" s="629"/>
      <c r="AJ11" s="629"/>
      <c r="AK11" s="630"/>
      <c r="AL11" s="631">
        <v>3.2</v>
      </c>
      <c r="AM11" s="632"/>
      <c r="AN11" s="632"/>
      <c r="AO11" s="657"/>
      <c r="AP11" s="625" t="s">
        <v>251</v>
      </c>
      <c r="AQ11" s="626"/>
      <c r="AR11" s="626"/>
      <c r="AS11" s="626"/>
      <c r="AT11" s="626"/>
      <c r="AU11" s="626"/>
      <c r="AV11" s="626"/>
      <c r="AW11" s="626"/>
      <c r="AX11" s="626"/>
      <c r="AY11" s="626"/>
      <c r="AZ11" s="626"/>
      <c r="BA11" s="626"/>
      <c r="BB11" s="626"/>
      <c r="BC11" s="626"/>
      <c r="BD11" s="626"/>
      <c r="BE11" s="626"/>
      <c r="BF11" s="627"/>
      <c r="BG11" s="628">
        <v>29926</v>
      </c>
      <c r="BH11" s="629"/>
      <c r="BI11" s="629"/>
      <c r="BJ11" s="629"/>
      <c r="BK11" s="629"/>
      <c r="BL11" s="629"/>
      <c r="BM11" s="629"/>
      <c r="BN11" s="630"/>
      <c r="BO11" s="655">
        <v>1.7</v>
      </c>
      <c r="BP11" s="655"/>
      <c r="BQ11" s="655"/>
      <c r="BR11" s="655"/>
      <c r="BS11" s="656" t="s">
        <v>128</v>
      </c>
      <c r="BT11" s="656"/>
      <c r="BU11" s="656"/>
      <c r="BV11" s="656"/>
      <c r="BW11" s="656"/>
      <c r="BX11" s="656"/>
      <c r="BY11" s="656"/>
      <c r="BZ11" s="656"/>
      <c r="CA11" s="656"/>
      <c r="CB11" s="714"/>
      <c r="CD11" s="665" t="s">
        <v>252</v>
      </c>
      <c r="CE11" s="666"/>
      <c r="CF11" s="666"/>
      <c r="CG11" s="666"/>
      <c r="CH11" s="666"/>
      <c r="CI11" s="666"/>
      <c r="CJ11" s="666"/>
      <c r="CK11" s="666"/>
      <c r="CL11" s="666"/>
      <c r="CM11" s="666"/>
      <c r="CN11" s="666"/>
      <c r="CO11" s="666"/>
      <c r="CP11" s="666"/>
      <c r="CQ11" s="667"/>
      <c r="CR11" s="628">
        <v>300237</v>
      </c>
      <c r="CS11" s="629"/>
      <c r="CT11" s="629"/>
      <c r="CU11" s="629"/>
      <c r="CV11" s="629"/>
      <c r="CW11" s="629"/>
      <c r="CX11" s="629"/>
      <c r="CY11" s="630"/>
      <c r="CZ11" s="655">
        <v>7.5</v>
      </c>
      <c r="DA11" s="655"/>
      <c r="DB11" s="655"/>
      <c r="DC11" s="655"/>
      <c r="DD11" s="634">
        <v>193608</v>
      </c>
      <c r="DE11" s="629"/>
      <c r="DF11" s="629"/>
      <c r="DG11" s="629"/>
      <c r="DH11" s="629"/>
      <c r="DI11" s="629"/>
      <c r="DJ11" s="629"/>
      <c r="DK11" s="629"/>
      <c r="DL11" s="629"/>
      <c r="DM11" s="629"/>
      <c r="DN11" s="629"/>
      <c r="DO11" s="629"/>
      <c r="DP11" s="630"/>
      <c r="DQ11" s="634">
        <v>127585</v>
      </c>
      <c r="DR11" s="629"/>
      <c r="DS11" s="629"/>
      <c r="DT11" s="629"/>
      <c r="DU11" s="629"/>
      <c r="DV11" s="629"/>
      <c r="DW11" s="629"/>
      <c r="DX11" s="629"/>
      <c r="DY11" s="629"/>
      <c r="DZ11" s="629"/>
      <c r="EA11" s="629"/>
      <c r="EB11" s="629"/>
      <c r="EC11" s="673"/>
    </row>
    <row r="12" spans="2:143" ht="11.25" customHeight="1" x14ac:dyDescent="0.15">
      <c r="B12" s="625" t="s">
        <v>253</v>
      </c>
      <c r="C12" s="626"/>
      <c r="D12" s="626"/>
      <c r="E12" s="626"/>
      <c r="F12" s="626"/>
      <c r="G12" s="626"/>
      <c r="H12" s="626"/>
      <c r="I12" s="626"/>
      <c r="J12" s="626"/>
      <c r="K12" s="626"/>
      <c r="L12" s="626"/>
      <c r="M12" s="626"/>
      <c r="N12" s="626"/>
      <c r="O12" s="626"/>
      <c r="P12" s="626"/>
      <c r="Q12" s="627"/>
      <c r="R12" s="628" t="s">
        <v>128</v>
      </c>
      <c r="S12" s="629"/>
      <c r="T12" s="629"/>
      <c r="U12" s="629"/>
      <c r="V12" s="629"/>
      <c r="W12" s="629"/>
      <c r="X12" s="629"/>
      <c r="Y12" s="630"/>
      <c r="Z12" s="655" t="s">
        <v>128</v>
      </c>
      <c r="AA12" s="655"/>
      <c r="AB12" s="655"/>
      <c r="AC12" s="655"/>
      <c r="AD12" s="656" t="s">
        <v>128</v>
      </c>
      <c r="AE12" s="656"/>
      <c r="AF12" s="656"/>
      <c r="AG12" s="656"/>
      <c r="AH12" s="656"/>
      <c r="AI12" s="656"/>
      <c r="AJ12" s="656"/>
      <c r="AK12" s="656"/>
      <c r="AL12" s="631" t="s">
        <v>128</v>
      </c>
      <c r="AM12" s="632"/>
      <c r="AN12" s="632"/>
      <c r="AO12" s="657"/>
      <c r="AP12" s="625" t="s">
        <v>254</v>
      </c>
      <c r="AQ12" s="626"/>
      <c r="AR12" s="626"/>
      <c r="AS12" s="626"/>
      <c r="AT12" s="626"/>
      <c r="AU12" s="626"/>
      <c r="AV12" s="626"/>
      <c r="AW12" s="626"/>
      <c r="AX12" s="626"/>
      <c r="AY12" s="626"/>
      <c r="AZ12" s="626"/>
      <c r="BA12" s="626"/>
      <c r="BB12" s="626"/>
      <c r="BC12" s="626"/>
      <c r="BD12" s="626"/>
      <c r="BE12" s="626"/>
      <c r="BF12" s="627"/>
      <c r="BG12" s="628">
        <v>1518036</v>
      </c>
      <c r="BH12" s="629"/>
      <c r="BI12" s="629"/>
      <c r="BJ12" s="629"/>
      <c r="BK12" s="629"/>
      <c r="BL12" s="629"/>
      <c r="BM12" s="629"/>
      <c r="BN12" s="630"/>
      <c r="BO12" s="655">
        <v>87.8</v>
      </c>
      <c r="BP12" s="655"/>
      <c r="BQ12" s="655"/>
      <c r="BR12" s="655"/>
      <c r="BS12" s="656" t="s">
        <v>128</v>
      </c>
      <c r="BT12" s="656"/>
      <c r="BU12" s="656"/>
      <c r="BV12" s="656"/>
      <c r="BW12" s="656"/>
      <c r="BX12" s="656"/>
      <c r="BY12" s="656"/>
      <c r="BZ12" s="656"/>
      <c r="CA12" s="656"/>
      <c r="CB12" s="714"/>
      <c r="CD12" s="665" t="s">
        <v>255</v>
      </c>
      <c r="CE12" s="666"/>
      <c r="CF12" s="666"/>
      <c r="CG12" s="666"/>
      <c r="CH12" s="666"/>
      <c r="CI12" s="666"/>
      <c r="CJ12" s="666"/>
      <c r="CK12" s="666"/>
      <c r="CL12" s="666"/>
      <c r="CM12" s="666"/>
      <c r="CN12" s="666"/>
      <c r="CO12" s="666"/>
      <c r="CP12" s="666"/>
      <c r="CQ12" s="667"/>
      <c r="CR12" s="628">
        <v>121948</v>
      </c>
      <c r="CS12" s="629"/>
      <c r="CT12" s="629"/>
      <c r="CU12" s="629"/>
      <c r="CV12" s="629"/>
      <c r="CW12" s="629"/>
      <c r="CX12" s="629"/>
      <c r="CY12" s="630"/>
      <c r="CZ12" s="655">
        <v>3.1</v>
      </c>
      <c r="DA12" s="655"/>
      <c r="DB12" s="655"/>
      <c r="DC12" s="655"/>
      <c r="DD12" s="634" t="s">
        <v>128</v>
      </c>
      <c r="DE12" s="629"/>
      <c r="DF12" s="629"/>
      <c r="DG12" s="629"/>
      <c r="DH12" s="629"/>
      <c r="DI12" s="629"/>
      <c r="DJ12" s="629"/>
      <c r="DK12" s="629"/>
      <c r="DL12" s="629"/>
      <c r="DM12" s="629"/>
      <c r="DN12" s="629"/>
      <c r="DO12" s="629"/>
      <c r="DP12" s="630"/>
      <c r="DQ12" s="634">
        <v>97420</v>
      </c>
      <c r="DR12" s="629"/>
      <c r="DS12" s="629"/>
      <c r="DT12" s="629"/>
      <c r="DU12" s="629"/>
      <c r="DV12" s="629"/>
      <c r="DW12" s="629"/>
      <c r="DX12" s="629"/>
      <c r="DY12" s="629"/>
      <c r="DZ12" s="629"/>
      <c r="EA12" s="629"/>
      <c r="EB12" s="629"/>
      <c r="EC12" s="673"/>
    </row>
    <row r="13" spans="2:143" ht="11.25" customHeight="1" x14ac:dyDescent="0.15">
      <c r="B13" s="625" t="s">
        <v>256</v>
      </c>
      <c r="C13" s="626"/>
      <c r="D13" s="626"/>
      <c r="E13" s="626"/>
      <c r="F13" s="626"/>
      <c r="G13" s="626"/>
      <c r="H13" s="626"/>
      <c r="I13" s="626"/>
      <c r="J13" s="626"/>
      <c r="K13" s="626"/>
      <c r="L13" s="626"/>
      <c r="M13" s="626"/>
      <c r="N13" s="626"/>
      <c r="O13" s="626"/>
      <c r="P13" s="626"/>
      <c r="Q13" s="627"/>
      <c r="R13" s="628" t="s">
        <v>128</v>
      </c>
      <c r="S13" s="629"/>
      <c r="T13" s="629"/>
      <c r="U13" s="629"/>
      <c r="V13" s="629"/>
      <c r="W13" s="629"/>
      <c r="X13" s="629"/>
      <c r="Y13" s="630"/>
      <c r="Z13" s="655" t="s">
        <v>128</v>
      </c>
      <c r="AA13" s="655"/>
      <c r="AB13" s="655"/>
      <c r="AC13" s="655"/>
      <c r="AD13" s="656" t="s">
        <v>128</v>
      </c>
      <c r="AE13" s="656"/>
      <c r="AF13" s="656"/>
      <c r="AG13" s="656"/>
      <c r="AH13" s="656"/>
      <c r="AI13" s="656"/>
      <c r="AJ13" s="656"/>
      <c r="AK13" s="656"/>
      <c r="AL13" s="631" t="s">
        <v>128</v>
      </c>
      <c r="AM13" s="632"/>
      <c r="AN13" s="632"/>
      <c r="AO13" s="657"/>
      <c r="AP13" s="625" t="s">
        <v>257</v>
      </c>
      <c r="AQ13" s="626"/>
      <c r="AR13" s="626"/>
      <c r="AS13" s="626"/>
      <c r="AT13" s="626"/>
      <c r="AU13" s="626"/>
      <c r="AV13" s="626"/>
      <c r="AW13" s="626"/>
      <c r="AX13" s="626"/>
      <c r="AY13" s="626"/>
      <c r="AZ13" s="626"/>
      <c r="BA13" s="626"/>
      <c r="BB13" s="626"/>
      <c r="BC13" s="626"/>
      <c r="BD13" s="626"/>
      <c r="BE13" s="626"/>
      <c r="BF13" s="627"/>
      <c r="BG13" s="628">
        <v>1516957</v>
      </c>
      <c r="BH13" s="629"/>
      <c r="BI13" s="629"/>
      <c r="BJ13" s="629"/>
      <c r="BK13" s="629"/>
      <c r="BL13" s="629"/>
      <c r="BM13" s="629"/>
      <c r="BN13" s="630"/>
      <c r="BO13" s="655">
        <v>87.7</v>
      </c>
      <c r="BP13" s="655"/>
      <c r="BQ13" s="655"/>
      <c r="BR13" s="655"/>
      <c r="BS13" s="656" t="s">
        <v>128</v>
      </c>
      <c r="BT13" s="656"/>
      <c r="BU13" s="656"/>
      <c r="BV13" s="656"/>
      <c r="BW13" s="656"/>
      <c r="BX13" s="656"/>
      <c r="BY13" s="656"/>
      <c r="BZ13" s="656"/>
      <c r="CA13" s="656"/>
      <c r="CB13" s="714"/>
      <c r="CD13" s="665" t="s">
        <v>258</v>
      </c>
      <c r="CE13" s="666"/>
      <c r="CF13" s="666"/>
      <c r="CG13" s="666"/>
      <c r="CH13" s="666"/>
      <c r="CI13" s="666"/>
      <c r="CJ13" s="666"/>
      <c r="CK13" s="666"/>
      <c r="CL13" s="666"/>
      <c r="CM13" s="666"/>
      <c r="CN13" s="666"/>
      <c r="CO13" s="666"/>
      <c r="CP13" s="666"/>
      <c r="CQ13" s="667"/>
      <c r="CR13" s="628">
        <v>842543</v>
      </c>
      <c r="CS13" s="629"/>
      <c r="CT13" s="629"/>
      <c r="CU13" s="629"/>
      <c r="CV13" s="629"/>
      <c r="CW13" s="629"/>
      <c r="CX13" s="629"/>
      <c r="CY13" s="630"/>
      <c r="CZ13" s="655">
        <v>21.1</v>
      </c>
      <c r="DA13" s="655"/>
      <c r="DB13" s="655"/>
      <c r="DC13" s="655"/>
      <c r="DD13" s="634">
        <v>296240</v>
      </c>
      <c r="DE13" s="629"/>
      <c r="DF13" s="629"/>
      <c r="DG13" s="629"/>
      <c r="DH13" s="629"/>
      <c r="DI13" s="629"/>
      <c r="DJ13" s="629"/>
      <c r="DK13" s="629"/>
      <c r="DL13" s="629"/>
      <c r="DM13" s="629"/>
      <c r="DN13" s="629"/>
      <c r="DO13" s="629"/>
      <c r="DP13" s="630"/>
      <c r="DQ13" s="634">
        <v>649819</v>
      </c>
      <c r="DR13" s="629"/>
      <c r="DS13" s="629"/>
      <c r="DT13" s="629"/>
      <c r="DU13" s="629"/>
      <c r="DV13" s="629"/>
      <c r="DW13" s="629"/>
      <c r="DX13" s="629"/>
      <c r="DY13" s="629"/>
      <c r="DZ13" s="629"/>
      <c r="EA13" s="629"/>
      <c r="EB13" s="629"/>
      <c r="EC13" s="673"/>
    </row>
    <row r="14" spans="2:143" ht="11.25" customHeight="1" x14ac:dyDescent="0.15">
      <c r="B14" s="625" t="s">
        <v>259</v>
      </c>
      <c r="C14" s="626"/>
      <c r="D14" s="626"/>
      <c r="E14" s="626"/>
      <c r="F14" s="626"/>
      <c r="G14" s="626"/>
      <c r="H14" s="626"/>
      <c r="I14" s="626"/>
      <c r="J14" s="626"/>
      <c r="K14" s="626"/>
      <c r="L14" s="626"/>
      <c r="M14" s="626"/>
      <c r="N14" s="626"/>
      <c r="O14" s="626"/>
      <c r="P14" s="626"/>
      <c r="Q14" s="627"/>
      <c r="R14" s="628" t="s">
        <v>128</v>
      </c>
      <c r="S14" s="629"/>
      <c r="T14" s="629"/>
      <c r="U14" s="629"/>
      <c r="V14" s="629"/>
      <c r="W14" s="629"/>
      <c r="X14" s="629"/>
      <c r="Y14" s="630"/>
      <c r="Z14" s="655" t="s">
        <v>128</v>
      </c>
      <c r="AA14" s="655"/>
      <c r="AB14" s="655"/>
      <c r="AC14" s="655"/>
      <c r="AD14" s="656" t="s">
        <v>128</v>
      </c>
      <c r="AE14" s="656"/>
      <c r="AF14" s="656"/>
      <c r="AG14" s="656"/>
      <c r="AH14" s="656"/>
      <c r="AI14" s="656"/>
      <c r="AJ14" s="656"/>
      <c r="AK14" s="656"/>
      <c r="AL14" s="631" t="s">
        <v>128</v>
      </c>
      <c r="AM14" s="632"/>
      <c r="AN14" s="632"/>
      <c r="AO14" s="657"/>
      <c r="AP14" s="625" t="s">
        <v>260</v>
      </c>
      <c r="AQ14" s="626"/>
      <c r="AR14" s="626"/>
      <c r="AS14" s="626"/>
      <c r="AT14" s="626"/>
      <c r="AU14" s="626"/>
      <c r="AV14" s="626"/>
      <c r="AW14" s="626"/>
      <c r="AX14" s="626"/>
      <c r="AY14" s="626"/>
      <c r="AZ14" s="626"/>
      <c r="BA14" s="626"/>
      <c r="BB14" s="626"/>
      <c r="BC14" s="626"/>
      <c r="BD14" s="626"/>
      <c r="BE14" s="626"/>
      <c r="BF14" s="627"/>
      <c r="BG14" s="628">
        <v>9015</v>
      </c>
      <c r="BH14" s="629"/>
      <c r="BI14" s="629"/>
      <c r="BJ14" s="629"/>
      <c r="BK14" s="629"/>
      <c r="BL14" s="629"/>
      <c r="BM14" s="629"/>
      <c r="BN14" s="630"/>
      <c r="BO14" s="655">
        <v>0.5</v>
      </c>
      <c r="BP14" s="655"/>
      <c r="BQ14" s="655"/>
      <c r="BR14" s="655"/>
      <c r="BS14" s="656" t="s">
        <v>128</v>
      </c>
      <c r="BT14" s="656"/>
      <c r="BU14" s="656"/>
      <c r="BV14" s="656"/>
      <c r="BW14" s="656"/>
      <c r="BX14" s="656"/>
      <c r="BY14" s="656"/>
      <c r="BZ14" s="656"/>
      <c r="CA14" s="656"/>
      <c r="CB14" s="714"/>
      <c r="CD14" s="665" t="s">
        <v>261</v>
      </c>
      <c r="CE14" s="666"/>
      <c r="CF14" s="666"/>
      <c r="CG14" s="666"/>
      <c r="CH14" s="666"/>
      <c r="CI14" s="666"/>
      <c r="CJ14" s="666"/>
      <c r="CK14" s="666"/>
      <c r="CL14" s="666"/>
      <c r="CM14" s="666"/>
      <c r="CN14" s="666"/>
      <c r="CO14" s="666"/>
      <c r="CP14" s="666"/>
      <c r="CQ14" s="667"/>
      <c r="CR14" s="628">
        <v>201733</v>
      </c>
      <c r="CS14" s="629"/>
      <c r="CT14" s="629"/>
      <c r="CU14" s="629"/>
      <c r="CV14" s="629"/>
      <c r="CW14" s="629"/>
      <c r="CX14" s="629"/>
      <c r="CY14" s="630"/>
      <c r="CZ14" s="655">
        <v>5</v>
      </c>
      <c r="DA14" s="655"/>
      <c r="DB14" s="655"/>
      <c r="DC14" s="655"/>
      <c r="DD14" s="634" t="s">
        <v>128</v>
      </c>
      <c r="DE14" s="629"/>
      <c r="DF14" s="629"/>
      <c r="DG14" s="629"/>
      <c r="DH14" s="629"/>
      <c r="DI14" s="629"/>
      <c r="DJ14" s="629"/>
      <c r="DK14" s="629"/>
      <c r="DL14" s="629"/>
      <c r="DM14" s="629"/>
      <c r="DN14" s="629"/>
      <c r="DO14" s="629"/>
      <c r="DP14" s="630"/>
      <c r="DQ14" s="634">
        <v>179333</v>
      </c>
      <c r="DR14" s="629"/>
      <c r="DS14" s="629"/>
      <c r="DT14" s="629"/>
      <c r="DU14" s="629"/>
      <c r="DV14" s="629"/>
      <c r="DW14" s="629"/>
      <c r="DX14" s="629"/>
      <c r="DY14" s="629"/>
      <c r="DZ14" s="629"/>
      <c r="EA14" s="629"/>
      <c r="EB14" s="629"/>
      <c r="EC14" s="673"/>
    </row>
    <row r="15" spans="2:143" ht="11.25" customHeight="1" x14ac:dyDescent="0.15">
      <c r="B15" s="625" t="s">
        <v>262</v>
      </c>
      <c r="C15" s="626"/>
      <c r="D15" s="626"/>
      <c r="E15" s="626"/>
      <c r="F15" s="626"/>
      <c r="G15" s="626"/>
      <c r="H15" s="626"/>
      <c r="I15" s="626"/>
      <c r="J15" s="626"/>
      <c r="K15" s="626"/>
      <c r="L15" s="626"/>
      <c r="M15" s="626"/>
      <c r="N15" s="626"/>
      <c r="O15" s="626"/>
      <c r="P15" s="626"/>
      <c r="Q15" s="627"/>
      <c r="R15" s="628" t="s">
        <v>128</v>
      </c>
      <c r="S15" s="629"/>
      <c r="T15" s="629"/>
      <c r="U15" s="629"/>
      <c r="V15" s="629"/>
      <c r="W15" s="629"/>
      <c r="X15" s="629"/>
      <c r="Y15" s="630"/>
      <c r="Z15" s="655" t="s">
        <v>128</v>
      </c>
      <c r="AA15" s="655"/>
      <c r="AB15" s="655"/>
      <c r="AC15" s="655"/>
      <c r="AD15" s="656" t="s">
        <v>128</v>
      </c>
      <c r="AE15" s="656"/>
      <c r="AF15" s="656"/>
      <c r="AG15" s="656"/>
      <c r="AH15" s="656"/>
      <c r="AI15" s="656"/>
      <c r="AJ15" s="656"/>
      <c r="AK15" s="656"/>
      <c r="AL15" s="631" t="s">
        <v>128</v>
      </c>
      <c r="AM15" s="632"/>
      <c r="AN15" s="632"/>
      <c r="AO15" s="657"/>
      <c r="AP15" s="625" t="s">
        <v>263</v>
      </c>
      <c r="AQ15" s="626"/>
      <c r="AR15" s="626"/>
      <c r="AS15" s="626"/>
      <c r="AT15" s="626"/>
      <c r="AU15" s="626"/>
      <c r="AV15" s="626"/>
      <c r="AW15" s="626"/>
      <c r="AX15" s="626"/>
      <c r="AY15" s="626"/>
      <c r="AZ15" s="626"/>
      <c r="BA15" s="626"/>
      <c r="BB15" s="626"/>
      <c r="BC15" s="626"/>
      <c r="BD15" s="626"/>
      <c r="BE15" s="626"/>
      <c r="BF15" s="627"/>
      <c r="BG15" s="628">
        <v>24624</v>
      </c>
      <c r="BH15" s="629"/>
      <c r="BI15" s="629"/>
      <c r="BJ15" s="629"/>
      <c r="BK15" s="629"/>
      <c r="BL15" s="629"/>
      <c r="BM15" s="629"/>
      <c r="BN15" s="630"/>
      <c r="BO15" s="655">
        <v>1.4</v>
      </c>
      <c r="BP15" s="655"/>
      <c r="BQ15" s="655"/>
      <c r="BR15" s="655"/>
      <c r="BS15" s="656" t="s">
        <v>128</v>
      </c>
      <c r="BT15" s="656"/>
      <c r="BU15" s="656"/>
      <c r="BV15" s="656"/>
      <c r="BW15" s="656"/>
      <c r="BX15" s="656"/>
      <c r="BY15" s="656"/>
      <c r="BZ15" s="656"/>
      <c r="CA15" s="656"/>
      <c r="CB15" s="714"/>
      <c r="CD15" s="665" t="s">
        <v>264</v>
      </c>
      <c r="CE15" s="666"/>
      <c r="CF15" s="666"/>
      <c r="CG15" s="666"/>
      <c r="CH15" s="666"/>
      <c r="CI15" s="666"/>
      <c r="CJ15" s="666"/>
      <c r="CK15" s="666"/>
      <c r="CL15" s="666"/>
      <c r="CM15" s="666"/>
      <c r="CN15" s="666"/>
      <c r="CO15" s="666"/>
      <c r="CP15" s="666"/>
      <c r="CQ15" s="667"/>
      <c r="CR15" s="628">
        <v>398419</v>
      </c>
      <c r="CS15" s="629"/>
      <c r="CT15" s="629"/>
      <c r="CU15" s="629"/>
      <c r="CV15" s="629"/>
      <c r="CW15" s="629"/>
      <c r="CX15" s="629"/>
      <c r="CY15" s="630"/>
      <c r="CZ15" s="655">
        <v>10</v>
      </c>
      <c r="DA15" s="655"/>
      <c r="DB15" s="655"/>
      <c r="DC15" s="655"/>
      <c r="DD15" s="634">
        <v>30400</v>
      </c>
      <c r="DE15" s="629"/>
      <c r="DF15" s="629"/>
      <c r="DG15" s="629"/>
      <c r="DH15" s="629"/>
      <c r="DI15" s="629"/>
      <c r="DJ15" s="629"/>
      <c r="DK15" s="629"/>
      <c r="DL15" s="629"/>
      <c r="DM15" s="629"/>
      <c r="DN15" s="629"/>
      <c r="DO15" s="629"/>
      <c r="DP15" s="630"/>
      <c r="DQ15" s="634">
        <v>330201</v>
      </c>
      <c r="DR15" s="629"/>
      <c r="DS15" s="629"/>
      <c r="DT15" s="629"/>
      <c r="DU15" s="629"/>
      <c r="DV15" s="629"/>
      <c r="DW15" s="629"/>
      <c r="DX15" s="629"/>
      <c r="DY15" s="629"/>
      <c r="DZ15" s="629"/>
      <c r="EA15" s="629"/>
      <c r="EB15" s="629"/>
      <c r="EC15" s="673"/>
    </row>
    <row r="16" spans="2:143" ht="11.25" customHeight="1" x14ac:dyDescent="0.15">
      <c r="B16" s="625" t="s">
        <v>265</v>
      </c>
      <c r="C16" s="626"/>
      <c r="D16" s="626"/>
      <c r="E16" s="626"/>
      <c r="F16" s="626"/>
      <c r="G16" s="626"/>
      <c r="H16" s="626"/>
      <c r="I16" s="626"/>
      <c r="J16" s="626"/>
      <c r="K16" s="626"/>
      <c r="L16" s="626"/>
      <c r="M16" s="626"/>
      <c r="N16" s="626"/>
      <c r="O16" s="626"/>
      <c r="P16" s="626"/>
      <c r="Q16" s="627"/>
      <c r="R16" s="628">
        <v>3620</v>
      </c>
      <c r="S16" s="629"/>
      <c r="T16" s="629"/>
      <c r="U16" s="629"/>
      <c r="V16" s="629"/>
      <c r="W16" s="629"/>
      <c r="X16" s="629"/>
      <c r="Y16" s="630"/>
      <c r="Z16" s="655">
        <v>0.1</v>
      </c>
      <c r="AA16" s="655"/>
      <c r="AB16" s="655"/>
      <c r="AC16" s="655"/>
      <c r="AD16" s="656">
        <v>3620</v>
      </c>
      <c r="AE16" s="656"/>
      <c r="AF16" s="656"/>
      <c r="AG16" s="656"/>
      <c r="AH16" s="656"/>
      <c r="AI16" s="656"/>
      <c r="AJ16" s="656"/>
      <c r="AK16" s="656"/>
      <c r="AL16" s="631">
        <v>0.1</v>
      </c>
      <c r="AM16" s="632"/>
      <c r="AN16" s="632"/>
      <c r="AO16" s="657"/>
      <c r="AP16" s="625" t="s">
        <v>266</v>
      </c>
      <c r="AQ16" s="626"/>
      <c r="AR16" s="626"/>
      <c r="AS16" s="626"/>
      <c r="AT16" s="626"/>
      <c r="AU16" s="626"/>
      <c r="AV16" s="626"/>
      <c r="AW16" s="626"/>
      <c r="AX16" s="626"/>
      <c r="AY16" s="626"/>
      <c r="AZ16" s="626"/>
      <c r="BA16" s="626"/>
      <c r="BB16" s="626"/>
      <c r="BC16" s="626"/>
      <c r="BD16" s="626"/>
      <c r="BE16" s="626"/>
      <c r="BF16" s="627"/>
      <c r="BG16" s="628" t="s">
        <v>128</v>
      </c>
      <c r="BH16" s="629"/>
      <c r="BI16" s="629"/>
      <c r="BJ16" s="629"/>
      <c r="BK16" s="629"/>
      <c r="BL16" s="629"/>
      <c r="BM16" s="629"/>
      <c r="BN16" s="630"/>
      <c r="BO16" s="655" t="s">
        <v>128</v>
      </c>
      <c r="BP16" s="655"/>
      <c r="BQ16" s="655"/>
      <c r="BR16" s="655"/>
      <c r="BS16" s="656" t="s">
        <v>128</v>
      </c>
      <c r="BT16" s="656"/>
      <c r="BU16" s="656"/>
      <c r="BV16" s="656"/>
      <c r="BW16" s="656"/>
      <c r="BX16" s="656"/>
      <c r="BY16" s="656"/>
      <c r="BZ16" s="656"/>
      <c r="CA16" s="656"/>
      <c r="CB16" s="714"/>
      <c r="CD16" s="665" t="s">
        <v>267</v>
      </c>
      <c r="CE16" s="666"/>
      <c r="CF16" s="666"/>
      <c r="CG16" s="666"/>
      <c r="CH16" s="666"/>
      <c r="CI16" s="666"/>
      <c r="CJ16" s="666"/>
      <c r="CK16" s="666"/>
      <c r="CL16" s="666"/>
      <c r="CM16" s="666"/>
      <c r="CN16" s="666"/>
      <c r="CO16" s="666"/>
      <c r="CP16" s="666"/>
      <c r="CQ16" s="667"/>
      <c r="CR16" s="628" t="s">
        <v>128</v>
      </c>
      <c r="CS16" s="629"/>
      <c r="CT16" s="629"/>
      <c r="CU16" s="629"/>
      <c r="CV16" s="629"/>
      <c r="CW16" s="629"/>
      <c r="CX16" s="629"/>
      <c r="CY16" s="630"/>
      <c r="CZ16" s="655" t="s">
        <v>128</v>
      </c>
      <c r="DA16" s="655"/>
      <c r="DB16" s="655"/>
      <c r="DC16" s="655"/>
      <c r="DD16" s="634" t="s">
        <v>128</v>
      </c>
      <c r="DE16" s="629"/>
      <c r="DF16" s="629"/>
      <c r="DG16" s="629"/>
      <c r="DH16" s="629"/>
      <c r="DI16" s="629"/>
      <c r="DJ16" s="629"/>
      <c r="DK16" s="629"/>
      <c r="DL16" s="629"/>
      <c r="DM16" s="629"/>
      <c r="DN16" s="629"/>
      <c r="DO16" s="629"/>
      <c r="DP16" s="630"/>
      <c r="DQ16" s="634" t="s">
        <v>128</v>
      </c>
      <c r="DR16" s="629"/>
      <c r="DS16" s="629"/>
      <c r="DT16" s="629"/>
      <c r="DU16" s="629"/>
      <c r="DV16" s="629"/>
      <c r="DW16" s="629"/>
      <c r="DX16" s="629"/>
      <c r="DY16" s="629"/>
      <c r="DZ16" s="629"/>
      <c r="EA16" s="629"/>
      <c r="EB16" s="629"/>
      <c r="EC16" s="673"/>
    </row>
    <row r="17" spans="2:133" ht="11.25" customHeight="1" x14ac:dyDescent="0.15">
      <c r="B17" s="625" t="s">
        <v>268</v>
      </c>
      <c r="C17" s="626"/>
      <c r="D17" s="626"/>
      <c r="E17" s="626"/>
      <c r="F17" s="626"/>
      <c r="G17" s="626"/>
      <c r="H17" s="626"/>
      <c r="I17" s="626"/>
      <c r="J17" s="626"/>
      <c r="K17" s="626"/>
      <c r="L17" s="626"/>
      <c r="M17" s="626"/>
      <c r="N17" s="626"/>
      <c r="O17" s="626"/>
      <c r="P17" s="626"/>
      <c r="Q17" s="627"/>
      <c r="R17" s="628">
        <v>7042</v>
      </c>
      <c r="S17" s="629"/>
      <c r="T17" s="629"/>
      <c r="U17" s="629"/>
      <c r="V17" s="629"/>
      <c r="W17" s="629"/>
      <c r="X17" s="629"/>
      <c r="Y17" s="630"/>
      <c r="Z17" s="655">
        <v>0.2</v>
      </c>
      <c r="AA17" s="655"/>
      <c r="AB17" s="655"/>
      <c r="AC17" s="655"/>
      <c r="AD17" s="656">
        <v>7042</v>
      </c>
      <c r="AE17" s="656"/>
      <c r="AF17" s="656"/>
      <c r="AG17" s="656"/>
      <c r="AH17" s="656"/>
      <c r="AI17" s="656"/>
      <c r="AJ17" s="656"/>
      <c r="AK17" s="656"/>
      <c r="AL17" s="631">
        <v>0.3</v>
      </c>
      <c r="AM17" s="632"/>
      <c r="AN17" s="632"/>
      <c r="AO17" s="657"/>
      <c r="AP17" s="625" t="s">
        <v>269</v>
      </c>
      <c r="AQ17" s="626"/>
      <c r="AR17" s="626"/>
      <c r="AS17" s="626"/>
      <c r="AT17" s="626"/>
      <c r="AU17" s="626"/>
      <c r="AV17" s="626"/>
      <c r="AW17" s="626"/>
      <c r="AX17" s="626"/>
      <c r="AY17" s="626"/>
      <c r="AZ17" s="626"/>
      <c r="BA17" s="626"/>
      <c r="BB17" s="626"/>
      <c r="BC17" s="626"/>
      <c r="BD17" s="626"/>
      <c r="BE17" s="626"/>
      <c r="BF17" s="627"/>
      <c r="BG17" s="628" t="s">
        <v>128</v>
      </c>
      <c r="BH17" s="629"/>
      <c r="BI17" s="629"/>
      <c r="BJ17" s="629"/>
      <c r="BK17" s="629"/>
      <c r="BL17" s="629"/>
      <c r="BM17" s="629"/>
      <c r="BN17" s="630"/>
      <c r="BO17" s="655" t="s">
        <v>128</v>
      </c>
      <c r="BP17" s="655"/>
      <c r="BQ17" s="655"/>
      <c r="BR17" s="655"/>
      <c r="BS17" s="656" t="s">
        <v>128</v>
      </c>
      <c r="BT17" s="656"/>
      <c r="BU17" s="656"/>
      <c r="BV17" s="656"/>
      <c r="BW17" s="656"/>
      <c r="BX17" s="656"/>
      <c r="BY17" s="656"/>
      <c r="BZ17" s="656"/>
      <c r="CA17" s="656"/>
      <c r="CB17" s="714"/>
      <c r="CD17" s="665" t="s">
        <v>270</v>
      </c>
      <c r="CE17" s="666"/>
      <c r="CF17" s="666"/>
      <c r="CG17" s="666"/>
      <c r="CH17" s="666"/>
      <c r="CI17" s="666"/>
      <c r="CJ17" s="666"/>
      <c r="CK17" s="666"/>
      <c r="CL17" s="666"/>
      <c r="CM17" s="666"/>
      <c r="CN17" s="666"/>
      <c r="CO17" s="666"/>
      <c r="CP17" s="666"/>
      <c r="CQ17" s="667"/>
      <c r="CR17" s="628">
        <v>514472</v>
      </c>
      <c r="CS17" s="629"/>
      <c r="CT17" s="629"/>
      <c r="CU17" s="629"/>
      <c r="CV17" s="629"/>
      <c r="CW17" s="629"/>
      <c r="CX17" s="629"/>
      <c r="CY17" s="630"/>
      <c r="CZ17" s="655">
        <v>12.9</v>
      </c>
      <c r="DA17" s="655"/>
      <c r="DB17" s="655"/>
      <c r="DC17" s="655"/>
      <c r="DD17" s="634" t="s">
        <v>128</v>
      </c>
      <c r="DE17" s="629"/>
      <c r="DF17" s="629"/>
      <c r="DG17" s="629"/>
      <c r="DH17" s="629"/>
      <c r="DI17" s="629"/>
      <c r="DJ17" s="629"/>
      <c r="DK17" s="629"/>
      <c r="DL17" s="629"/>
      <c r="DM17" s="629"/>
      <c r="DN17" s="629"/>
      <c r="DO17" s="629"/>
      <c r="DP17" s="630"/>
      <c r="DQ17" s="634">
        <v>514472</v>
      </c>
      <c r="DR17" s="629"/>
      <c r="DS17" s="629"/>
      <c r="DT17" s="629"/>
      <c r="DU17" s="629"/>
      <c r="DV17" s="629"/>
      <c r="DW17" s="629"/>
      <c r="DX17" s="629"/>
      <c r="DY17" s="629"/>
      <c r="DZ17" s="629"/>
      <c r="EA17" s="629"/>
      <c r="EB17" s="629"/>
      <c r="EC17" s="673"/>
    </row>
    <row r="18" spans="2:133" ht="11.25" customHeight="1" x14ac:dyDescent="0.15">
      <c r="B18" s="625" t="s">
        <v>271</v>
      </c>
      <c r="C18" s="626"/>
      <c r="D18" s="626"/>
      <c r="E18" s="626"/>
      <c r="F18" s="626"/>
      <c r="G18" s="626"/>
      <c r="H18" s="626"/>
      <c r="I18" s="626"/>
      <c r="J18" s="626"/>
      <c r="K18" s="626"/>
      <c r="L18" s="626"/>
      <c r="M18" s="626"/>
      <c r="N18" s="626"/>
      <c r="O18" s="626"/>
      <c r="P18" s="626"/>
      <c r="Q18" s="627"/>
      <c r="R18" s="628">
        <v>11294</v>
      </c>
      <c r="S18" s="629"/>
      <c r="T18" s="629"/>
      <c r="U18" s="629"/>
      <c r="V18" s="629"/>
      <c r="W18" s="629"/>
      <c r="X18" s="629"/>
      <c r="Y18" s="630"/>
      <c r="Z18" s="655">
        <v>0.3</v>
      </c>
      <c r="AA18" s="655"/>
      <c r="AB18" s="655"/>
      <c r="AC18" s="655"/>
      <c r="AD18" s="656">
        <v>11294</v>
      </c>
      <c r="AE18" s="656"/>
      <c r="AF18" s="656"/>
      <c r="AG18" s="656"/>
      <c r="AH18" s="656"/>
      <c r="AI18" s="656"/>
      <c r="AJ18" s="656"/>
      <c r="AK18" s="656"/>
      <c r="AL18" s="631">
        <v>0.40000000596046448</v>
      </c>
      <c r="AM18" s="632"/>
      <c r="AN18" s="632"/>
      <c r="AO18" s="657"/>
      <c r="AP18" s="625" t="s">
        <v>272</v>
      </c>
      <c r="AQ18" s="626"/>
      <c r="AR18" s="626"/>
      <c r="AS18" s="626"/>
      <c r="AT18" s="626"/>
      <c r="AU18" s="626"/>
      <c r="AV18" s="626"/>
      <c r="AW18" s="626"/>
      <c r="AX18" s="626"/>
      <c r="AY18" s="626"/>
      <c r="AZ18" s="626"/>
      <c r="BA18" s="626"/>
      <c r="BB18" s="626"/>
      <c r="BC18" s="626"/>
      <c r="BD18" s="626"/>
      <c r="BE18" s="626"/>
      <c r="BF18" s="627"/>
      <c r="BG18" s="628" t="s">
        <v>128</v>
      </c>
      <c r="BH18" s="629"/>
      <c r="BI18" s="629"/>
      <c r="BJ18" s="629"/>
      <c r="BK18" s="629"/>
      <c r="BL18" s="629"/>
      <c r="BM18" s="629"/>
      <c r="BN18" s="630"/>
      <c r="BO18" s="655" t="s">
        <v>128</v>
      </c>
      <c r="BP18" s="655"/>
      <c r="BQ18" s="655"/>
      <c r="BR18" s="655"/>
      <c r="BS18" s="656" t="s">
        <v>128</v>
      </c>
      <c r="BT18" s="656"/>
      <c r="BU18" s="656"/>
      <c r="BV18" s="656"/>
      <c r="BW18" s="656"/>
      <c r="BX18" s="656"/>
      <c r="BY18" s="656"/>
      <c r="BZ18" s="656"/>
      <c r="CA18" s="656"/>
      <c r="CB18" s="714"/>
      <c r="CD18" s="665" t="s">
        <v>273</v>
      </c>
      <c r="CE18" s="666"/>
      <c r="CF18" s="666"/>
      <c r="CG18" s="666"/>
      <c r="CH18" s="666"/>
      <c r="CI18" s="666"/>
      <c r="CJ18" s="666"/>
      <c r="CK18" s="666"/>
      <c r="CL18" s="666"/>
      <c r="CM18" s="666"/>
      <c r="CN18" s="666"/>
      <c r="CO18" s="666"/>
      <c r="CP18" s="666"/>
      <c r="CQ18" s="667"/>
      <c r="CR18" s="628" t="s">
        <v>128</v>
      </c>
      <c r="CS18" s="629"/>
      <c r="CT18" s="629"/>
      <c r="CU18" s="629"/>
      <c r="CV18" s="629"/>
      <c r="CW18" s="629"/>
      <c r="CX18" s="629"/>
      <c r="CY18" s="630"/>
      <c r="CZ18" s="655" t="s">
        <v>128</v>
      </c>
      <c r="DA18" s="655"/>
      <c r="DB18" s="655"/>
      <c r="DC18" s="655"/>
      <c r="DD18" s="634" t="s">
        <v>128</v>
      </c>
      <c r="DE18" s="629"/>
      <c r="DF18" s="629"/>
      <c r="DG18" s="629"/>
      <c r="DH18" s="629"/>
      <c r="DI18" s="629"/>
      <c r="DJ18" s="629"/>
      <c r="DK18" s="629"/>
      <c r="DL18" s="629"/>
      <c r="DM18" s="629"/>
      <c r="DN18" s="629"/>
      <c r="DO18" s="629"/>
      <c r="DP18" s="630"/>
      <c r="DQ18" s="634" t="s">
        <v>128</v>
      </c>
      <c r="DR18" s="629"/>
      <c r="DS18" s="629"/>
      <c r="DT18" s="629"/>
      <c r="DU18" s="629"/>
      <c r="DV18" s="629"/>
      <c r="DW18" s="629"/>
      <c r="DX18" s="629"/>
      <c r="DY18" s="629"/>
      <c r="DZ18" s="629"/>
      <c r="EA18" s="629"/>
      <c r="EB18" s="629"/>
      <c r="EC18" s="673"/>
    </row>
    <row r="19" spans="2:133" ht="11.25" customHeight="1" x14ac:dyDescent="0.15">
      <c r="B19" s="625" t="s">
        <v>274</v>
      </c>
      <c r="C19" s="626"/>
      <c r="D19" s="626"/>
      <c r="E19" s="626"/>
      <c r="F19" s="626"/>
      <c r="G19" s="626"/>
      <c r="H19" s="626"/>
      <c r="I19" s="626"/>
      <c r="J19" s="626"/>
      <c r="K19" s="626"/>
      <c r="L19" s="626"/>
      <c r="M19" s="626"/>
      <c r="N19" s="626"/>
      <c r="O19" s="626"/>
      <c r="P19" s="626"/>
      <c r="Q19" s="627"/>
      <c r="R19" s="628">
        <v>1484</v>
      </c>
      <c r="S19" s="629"/>
      <c r="T19" s="629"/>
      <c r="U19" s="629"/>
      <c r="V19" s="629"/>
      <c r="W19" s="629"/>
      <c r="X19" s="629"/>
      <c r="Y19" s="630"/>
      <c r="Z19" s="655">
        <v>0</v>
      </c>
      <c r="AA19" s="655"/>
      <c r="AB19" s="655"/>
      <c r="AC19" s="655"/>
      <c r="AD19" s="656">
        <v>1484</v>
      </c>
      <c r="AE19" s="656"/>
      <c r="AF19" s="656"/>
      <c r="AG19" s="656"/>
      <c r="AH19" s="656"/>
      <c r="AI19" s="656"/>
      <c r="AJ19" s="656"/>
      <c r="AK19" s="656"/>
      <c r="AL19" s="631">
        <v>0.1</v>
      </c>
      <c r="AM19" s="632"/>
      <c r="AN19" s="632"/>
      <c r="AO19" s="657"/>
      <c r="AP19" s="625" t="s">
        <v>275</v>
      </c>
      <c r="AQ19" s="626"/>
      <c r="AR19" s="626"/>
      <c r="AS19" s="626"/>
      <c r="AT19" s="626"/>
      <c r="AU19" s="626"/>
      <c r="AV19" s="626"/>
      <c r="AW19" s="626"/>
      <c r="AX19" s="626"/>
      <c r="AY19" s="626"/>
      <c r="AZ19" s="626"/>
      <c r="BA19" s="626"/>
      <c r="BB19" s="626"/>
      <c r="BC19" s="626"/>
      <c r="BD19" s="626"/>
      <c r="BE19" s="626"/>
      <c r="BF19" s="627"/>
      <c r="BG19" s="628">
        <v>9622</v>
      </c>
      <c r="BH19" s="629"/>
      <c r="BI19" s="629"/>
      <c r="BJ19" s="629"/>
      <c r="BK19" s="629"/>
      <c r="BL19" s="629"/>
      <c r="BM19" s="629"/>
      <c r="BN19" s="630"/>
      <c r="BO19" s="655">
        <v>0.6</v>
      </c>
      <c r="BP19" s="655"/>
      <c r="BQ19" s="655"/>
      <c r="BR19" s="655"/>
      <c r="BS19" s="656" t="s">
        <v>128</v>
      </c>
      <c r="BT19" s="656"/>
      <c r="BU19" s="656"/>
      <c r="BV19" s="656"/>
      <c r="BW19" s="656"/>
      <c r="BX19" s="656"/>
      <c r="BY19" s="656"/>
      <c r="BZ19" s="656"/>
      <c r="CA19" s="656"/>
      <c r="CB19" s="714"/>
      <c r="CD19" s="665" t="s">
        <v>276</v>
      </c>
      <c r="CE19" s="666"/>
      <c r="CF19" s="666"/>
      <c r="CG19" s="666"/>
      <c r="CH19" s="666"/>
      <c r="CI19" s="666"/>
      <c r="CJ19" s="666"/>
      <c r="CK19" s="666"/>
      <c r="CL19" s="666"/>
      <c r="CM19" s="666"/>
      <c r="CN19" s="666"/>
      <c r="CO19" s="666"/>
      <c r="CP19" s="666"/>
      <c r="CQ19" s="667"/>
      <c r="CR19" s="628" t="s">
        <v>128</v>
      </c>
      <c r="CS19" s="629"/>
      <c r="CT19" s="629"/>
      <c r="CU19" s="629"/>
      <c r="CV19" s="629"/>
      <c r="CW19" s="629"/>
      <c r="CX19" s="629"/>
      <c r="CY19" s="630"/>
      <c r="CZ19" s="655" t="s">
        <v>128</v>
      </c>
      <c r="DA19" s="655"/>
      <c r="DB19" s="655"/>
      <c r="DC19" s="655"/>
      <c r="DD19" s="634" t="s">
        <v>128</v>
      </c>
      <c r="DE19" s="629"/>
      <c r="DF19" s="629"/>
      <c r="DG19" s="629"/>
      <c r="DH19" s="629"/>
      <c r="DI19" s="629"/>
      <c r="DJ19" s="629"/>
      <c r="DK19" s="629"/>
      <c r="DL19" s="629"/>
      <c r="DM19" s="629"/>
      <c r="DN19" s="629"/>
      <c r="DO19" s="629"/>
      <c r="DP19" s="630"/>
      <c r="DQ19" s="634" t="s">
        <v>128</v>
      </c>
      <c r="DR19" s="629"/>
      <c r="DS19" s="629"/>
      <c r="DT19" s="629"/>
      <c r="DU19" s="629"/>
      <c r="DV19" s="629"/>
      <c r="DW19" s="629"/>
      <c r="DX19" s="629"/>
      <c r="DY19" s="629"/>
      <c r="DZ19" s="629"/>
      <c r="EA19" s="629"/>
      <c r="EB19" s="629"/>
      <c r="EC19" s="673"/>
    </row>
    <row r="20" spans="2:133" ht="11.25" customHeight="1" x14ac:dyDescent="0.15">
      <c r="B20" s="625" t="s">
        <v>277</v>
      </c>
      <c r="C20" s="626"/>
      <c r="D20" s="626"/>
      <c r="E20" s="626"/>
      <c r="F20" s="626"/>
      <c r="G20" s="626"/>
      <c r="H20" s="626"/>
      <c r="I20" s="626"/>
      <c r="J20" s="626"/>
      <c r="K20" s="626"/>
      <c r="L20" s="626"/>
      <c r="M20" s="626"/>
      <c r="N20" s="626"/>
      <c r="O20" s="626"/>
      <c r="P20" s="626"/>
      <c r="Q20" s="627"/>
      <c r="R20" s="628">
        <v>1006</v>
      </c>
      <c r="S20" s="629"/>
      <c r="T20" s="629"/>
      <c r="U20" s="629"/>
      <c r="V20" s="629"/>
      <c r="W20" s="629"/>
      <c r="X20" s="629"/>
      <c r="Y20" s="630"/>
      <c r="Z20" s="655">
        <v>0</v>
      </c>
      <c r="AA20" s="655"/>
      <c r="AB20" s="655"/>
      <c r="AC20" s="655"/>
      <c r="AD20" s="656">
        <v>1006</v>
      </c>
      <c r="AE20" s="656"/>
      <c r="AF20" s="656"/>
      <c r="AG20" s="656"/>
      <c r="AH20" s="656"/>
      <c r="AI20" s="656"/>
      <c r="AJ20" s="656"/>
      <c r="AK20" s="656"/>
      <c r="AL20" s="631">
        <v>0</v>
      </c>
      <c r="AM20" s="632"/>
      <c r="AN20" s="632"/>
      <c r="AO20" s="657"/>
      <c r="AP20" s="625" t="s">
        <v>278</v>
      </c>
      <c r="AQ20" s="626"/>
      <c r="AR20" s="626"/>
      <c r="AS20" s="626"/>
      <c r="AT20" s="626"/>
      <c r="AU20" s="626"/>
      <c r="AV20" s="626"/>
      <c r="AW20" s="626"/>
      <c r="AX20" s="626"/>
      <c r="AY20" s="626"/>
      <c r="AZ20" s="626"/>
      <c r="BA20" s="626"/>
      <c r="BB20" s="626"/>
      <c r="BC20" s="626"/>
      <c r="BD20" s="626"/>
      <c r="BE20" s="626"/>
      <c r="BF20" s="627"/>
      <c r="BG20" s="628">
        <v>9622</v>
      </c>
      <c r="BH20" s="629"/>
      <c r="BI20" s="629"/>
      <c r="BJ20" s="629"/>
      <c r="BK20" s="629"/>
      <c r="BL20" s="629"/>
      <c r="BM20" s="629"/>
      <c r="BN20" s="630"/>
      <c r="BO20" s="655">
        <v>0.6</v>
      </c>
      <c r="BP20" s="655"/>
      <c r="BQ20" s="655"/>
      <c r="BR20" s="655"/>
      <c r="BS20" s="656" t="s">
        <v>128</v>
      </c>
      <c r="BT20" s="656"/>
      <c r="BU20" s="656"/>
      <c r="BV20" s="656"/>
      <c r="BW20" s="656"/>
      <c r="BX20" s="656"/>
      <c r="BY20" s="656"/>
      <c r="BZ20" s="656"/>
      <c r="CA20" s="656"/>
      <c r="CB20" s="714"/>
      <c r="CD20" s="665" t="s">
        <v>279</v>
      </c>
      <c r="CE20" s="666"/>
      <c r="CF20" s="666"/>
      <c r="CG20" s="666"/>
      <c r="CH20" s="666"/>
      <c r="CI20" s="666"/>
      <c r="CJ20" s="666"/>
      <c r="CK20" s="666"/>
      <c r="CL20" s="666"/>
      <c r="CM20" s="666"/>
      <c r="CN20" s="666"/>
      <c r="CO20" s="666"/>
      <c r="CP20" s="666"/>
      <c r="CQ20" s="667"/>
      <c r="CR20" s="628">
        <v>3995150</v>
      </c>
      <c r="CS20" s="629"/>
      <c r="CT20" s="629"/>
      <c r="CU20" s="629"/>
      <c r="CV20" s="629"/>
      <c r="CW20" s="629"/>
      <c r="CX20" s="629"/>
      <c r="CY20" s="630"/>
      <c r="CZ20" s="655">
        <v>100</v>
      </c>
      <c r="DA20" s="655"/>
      <c r="DB20" s="655"/>
      <c r="DC20" s="655"/>
      <c r="DD20" s="634">
        <v>590296</v>
      </c>
      <c r="DE20" s="629"/>
      <c r="DF20" s="629"/>
      <c r="DG20" s="629"/>
      <c r="DH20" s="629"/>
      <c r="DI20" s="629"/>
      <c r="DJ20" s="629"/>
      <c r="DK20" s="629"/>
      <c r="DL20" s="629"/>
      <c r="DM20" s="629"/>
      <c r="DN20" s="629"/>
      <c r="DO20" s="629"/>
      <c r="DP20" s="630"/>
      <c r="DQ20" s="634">
        <v>3060971</v>
      </c>
      <c r="DR20" s="629"/>
      <c r="DS20" s="629"/>
      <c r="DT20" s="629"/>
      <c r="DU20" s="629"/>
      <c r="DV20" s="629"/>
      <c r="DW20" s="629"/>
      <c r="DX20" s="629"/>
      <c r="DY20" s="629"/>
      <c r="DZ20" s="629"/>
      <c r="EA20" s="629"/>
      <c r="EB20" s="629"/>
      <c r="EC20" s="673"/>
    </row>
    <row r="21" spans="2:133" ht="11.25" customHeight="1" x14ac:dyDescent="0.15">
      <c r="B21" s="625" t="s">
        <v>280</v>
      </c>
      <c r="C21" s="626"/>
      <c r="D21" s="626"/>
      <c r="E21" s="626"/>
      <c r="F21" s="626"/>
      <c r="G21" s="626"/>
      <c r="H21" s="626"/>
      <c r="I21" s="626"/>
      <c r="J21" s="626"/>
      <c r="K21" s="626"/>
      <c r="L21" s="626"/>
      <c r="M21" s="626"/>
      <c r="N21" s="626"/>
      <c r="O21" s="626"/>
      <c r="P21" s="626"/>
      <c r="Q21" s="627"/>
      <c r="R21" s="628">
        <v>128</v>
      </c>
      <c r="S21" s="629"/>
      <c r="T21" s="629"/>
      <c r="U21" s="629"/>
      <c r="V21" s="629"/>
      <c r="W21" s="629"/>
      <c r="X21" s="629"/>
      <c r="Y21" s="630"/>
      <c r="Z21" s="655">
        <v>0</v>
      </c>
      <c r="AA21" s="655"/>
      <c r="AB21" s="655"/>
      <c r="AC21" s="655"/>
      <c r="AD21" s="656">
        <v>128</v>
      </c>
      <c r="AE21" s="656"/>
      <c r="AF21" s="656"/>
      <c r="AG21" s="656"/>
      <c r="AH21" s="656"/>
      <c r="AI21" s="656"/>
      <c r="AJ21" s="656"/>
      <c r="AK21" s="656"/>
      <c r="AL21" s="631">
        <v>0</v>
      </c>
      <c r="AM21" s="632"/>
      <c r="AN21" s="632"/>
      <c r="AO21" s="657"/>
      <c r="AP21" s="721" t="s">
        <v>281</v>
      </c>
      <c r="AQ21" s="728"/>
      <c r="AR21" s="728"/>
      <c r="AS21" s="728"/>
      <c r="AT21" s="728"/>
      <c r="AU21" s="728"/>
      <c r="AV21" s="728"/>
      <c r="AW21" s="728"/>
      <c r="AX21" s="728"/>
      <c r="AY21" s="728"/>
      <c r="AZ21" s="728"/>
      <c r="BA21" s="728"/>
      <c r="BB21" s="728"/>
      <c r="BC21" s="728"/>
      <c r="BD21" s="728"/>
      <c r="BE21" s="728"/>
      <c r="BF21" s="723"/>
      <c r="BG21" s="628">
        <v>9622</v>
      </c>
      <c r="BH21" s="629"/>
      <c r="BI21" s="629"/>
      <c r="BJ21" s="629"/>
      <c r="BK21" s="629"/>
      <c r="BL21" s="629"/>
      <c r="BM21" s="629"/>
      <c r="BN21" s="630"/>
      <c r="BO21" s="655">
        <v>0.6</v>
      </c>
      <c r="BP21" s="655"/>
      <c r="BQ21" s="655"/>
      <c r="BR21" s="655"/>
      <c r="BS21" s="656" t="s">
        <v>128</v>
      </c>
      <c r="BT21" s="656"/>
      <c r="BU21" s="656"/>
      <c r="BV21" s="656"/>
      <c r="BW21" s="656"/>
      <c r="BX21" s="656"/>
      <c r="BY21" s="656"/>
      <c r="BZ21" s="656"/>
      <c r="CA21" s="656"/>
      <c r="CB21" s="714"/>
      <c r="CD21" s="739"/>
      <c r="CE21" s="659"/>
      <c r="CF21" s="659"/>
      <c r="CG21" s="659"/>
      <c r="CH21" s="659"/>
      <c r="CI21" s="659"/>
      <c r="CJ21" s="659"/>
      <c r="CK21" s="659"/>
      <c r="CL21" s="659"/>
      <c r="CM21" s="659"/>
      <c r="CN21" s="659"/>
      <c r="CO21" s="659"/>
      <c r="CP21" s="659"/>
      <c r="CQ21" s="660"/>
      <c r="CR21" s="740"/>
      <c r="CS21" s="737"/>
      <c r="CT21" s="737"/>
      <c r="CU21" s="737"/>
      <c r="CV21" s="737"/>
      <c r="CW21" s="737"/>
      <c r="CX21" s="737"/>
      <c r="CY21" s="741"/>
      <c r="CZ21" s="742"/>
      <c r="DA21" s="742"/>
      <c r="DB21" s="742"/>
      <c r="DC21" s="742"/>
      <c r="DD21" s="736"/>
      <c r="DE21" s="737"/>
      <c r="DF21" s="737"/>
      <c r="DG21" s="737"/>
      <c r="DH21" s="737"/>
      <c r="DI21" s="737"/>
      <c r="DJ21" s="737"/>
      <c r="DK21" s="737"/>
      <c r="DL21" s="737"/>
      <c r="DM21" s="737"/>
      <c r="DN21" s="737"/>
      <c r="DO21" s="737"/>
      <c r="DP21" s="741"/>
      <c r="DQ21" s="736"/>
      <c r="DR21" s="737"/>
      <c r="DS21" s="737"/>
      <c r="DT21" s="737"/>
      <c r="DU21" s="737"/>
      <c r="DV21" s="737"/>
      <c r="DW21" s="737"/>
      <c r="DX21" s="737"/>
      <c r="DY21" s="737"/>
      <c r="DZ21" s="737"/>
      <c r="EA21" s="737"/>
      <c r="EB21" s="737"/>
      <c r="EC21" s="738"/>
    </row>
    <row r="22" spans="2:133" ht="11.25" customHeight="1" x14ac:dyDescent="0.15">
      <c r="B22" s="691" t="s">
        <v>282</v>
      </c>
      <c r="C22" s="692"/>
      <c r="D22" s="692"/>
      <c r="E22" s="692"/>
      <c r="F22" s="692"/>
      <c r="G22" s="692"/>
      <c r="H22" s="692"/>
      <c r="I22" s="692"/>
      <c r="J22" s="692"/>
      <c r="K22" s="692"/>
      <c r="L22" s="692"/>
      <c r="M22" s="692"/>
      <c r="N22" s="692"/>
      <c r="O22" s="692"/>
      <c r="P22" s="692"/>
      <c r="Q22" s="693"/>
      <c r="R22" s="628">
        <v>8676</v>
      </c>
      <c r="S22" s="629"/>
      <c r="T22" s="629"/>
      <c r="U22" s="629"/>
      <c r="V22" s="629"/>
      <c r="W22" s="629"/>
      <c r="X22" s="629"/>
      <c r="Y22" s="630"/>
      <c r="Z22" s="655">
        <v>0.2</v>
      </c>
      <c r="AA22" s="655"/>
      <c r="AB22" s="655"/>
      <c r="AC22" s="655"/>
      <c r="AD22" s="656">
        <v>8676</v>
      </c>
      <c r="AE22" s="656"/>
      <c r="AF22" s="656"/>
      <c r="AG22" s="656"/>
      <c r="AH22" s="656"/>
      <c r="AI22" s="656"/>
      <c r="AJ22" s="656"/>
      <c r="AK22" s="656"/>
      <c r="AL22" s="631">
        <v>0.30000001192092896</v>
      </c>
      <c r="AM22" s="632"/>
      <c r="AN22" s="632"/>
      <c r="AO22" s="657"/>
      <c r="AP22" s="721" t="s">
        <v>283</v>
      </c>
      <c r="AQ22" s="728"/>
      <c r="AR22" s="728"/>
      <c r="AS22" s="728"/>
      <c r="AT22" s="728"/>
      <c r="AU22" s="728"/>
      <c r="AV22" s="728"/>
      <c r="AW22" s="728"/>
      <c r="AX22" s="728"/>
      <c r="AY22" s="728"/>
      <c r="AZ22" s="728"/>
      <c r="BA22" s="728"/>
      <c r="BB22" s="728"/>
      <c r="BC22" s="728"/>
      <c r="BD22" s="728"/>
      <c r="BE22" s="728"/>
      <c r="BF22" s="723"/>
      <c r="BG22" s="628" t="s">
        <v>128</v>
      </c>
      <c r="BH22" s="629"/>
      <c r="BI22" s="629"/>
      <c r="BJ22" s="629"/>
      <c r="BK22" s="629"/>
      <c r="BL22" s="629"/>
      <c r="BM22" s="629"/>
      <c r="BN22" s="630"/>
      <c r="BO22" s="655" t="s">
        <v>128</v>
      </c>
      <c r="BP22" s="655"/>
      <c r="BQ22" s="655"/>
      <c r="BR22" s="655"/>
      <c r="BS22" s="656" t="s">
        <v>128</v>
      </c>
      <c r="BT22" s="656"/>
      <c r="BU22" s="656"/>
      <c r="BV22" s="656"/>
      <c r="BW22" s="656"/>
      <c r="BX22" s="656"/>
      <c r="BY22" s="656"/>
      <c r="BZ22" s="656"/>
      <c r="CA22" s="656"/>
      <c r="CB22" s="714"/>
      <c r="CD22" s="730" t="s">
        <v>284</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285</v>
      </c>
      <c r="C23" s="626"/>
      <c r="D23" s="626"/>
      <c r="E23" s="626"/>
      <c r="F23" s="626"/>
      <c r="G23" s="626"/>
      <c r="H23" s="626"/>
      <c r="I23" s="626"/>
      <c r="J23" s="626"/>
      <c r="K23" s="626"/>
      <c r="L23" s="626"/>
      <c r="M23" s="626"/>
      <c r="N23" s="626"/>
      <c r="O23" s="626"/>
      <c r="P23" s="626"/>
      <c r="Q23" s="627"/>
      <c r="R23" s="628">
        <v>901290</v>
      </c>
      <c r="S23" s="629"/>
      <c r="T23" s="629"/>
      <c r="U23" s="629"/>
      <c r="V23" s="629"/>
      <c r="W23" s="629"/>
      <c r="X23" s="629"/>
      <c r="Y23" s="630"/>
      <c r="Z23" s="655">
        <v>20.7</v>
      </c>
      <c r="AA23" s="655"/>
      <c r="AB23" s="655"/>
      <c r="AC23" s="655"/>
      <c r="AD23" s="656">
        <v>665276</v>
      </c>
      <c r="AE23" s="656"/>
      <c r="AF23" s="656"/>
      <c r="AG23" s="656"/>
      <c r="AH23" s="656"/>
      <c r="AI23" s="656"/>
      <c r="AJ23" s="656"/>
      <c r="AK23" s="656"/>
      <c r="AL23" s="631">
        <v>25.9</v>
      </c>
      <c r="AM23" s="632"/>
      <c r="AN23" s="632"/>
      <c r="AO23" s="657"/>
      <c r="AP23" s="721" t="s">
        <v>286</v>
      </c>
      <c r="AQ23" s="728"/>
      <c r="AR23" s="728"/>
      <c r="AS23" s="728"/>
      <c r="AT23" s="728"/>
      <c r="AU23" s="728"/>
      <c r="AV23" s="728"/>
      <c r="AW23" s="728"/>
      <c r="AX23" s="728"/>
      <c r="AY23" s="728"/>
      <c r="AZ23" s="728"/>
      <c r="BA23" s="728"/>
      <c r="BB23" s="728"/>
      <c r="BC23" s="728"/>
      <c r="BD23" s="728"/>
      <c r="BE23" s="728"/>
      <c r="BF23" s="723"/>
      <c r="BG23" s="628" t="s">
        <v>128</v>
      </c>
      <c r="BH23" s="629"/>
      <c r="BI23" s="629"/>
      <c r="BJ23" s="629"/>
      <c r="BK23" s="629"/>
      <c r="BL23" s="629"/>
      <c r="BM23" s="629"/>
      <c r="BN23" s="630"/>
      <c r="BO23" s="655" t="s">
        <v>128</v>
      </c>
      <c r="BP23" s="655"/>
      <c r="BQ23" s="655"/>
      <c r="BR23" s="655"/>
      <c r="BS23" s="656" t="s">
        <v>128</v>
      </c>
      <c r="BT23" s="656"/>
      <c r="BU23" s="656"/>
      <c r="BV23" s="656"/>
      <c r="BW23" s="656"/>
      <c r="BX23" s="656"/>
      <c r="BY23" s="656"/>
      <c r="BZ23" s="656"/>
      <c r="CA23" s="656"/>
      <c r="CB23" s="714"/>
      <c r="CD23" s="730" t="s">
        <v>226</v>
      </c>
      <c r="CE23" s="731"/>
      <c r="CF23" s="731"/>
      <c r="CG23" s="731"/>
      <c r="CH23" s="731"/>
      <c r="CI23" s="731"/>
      <c r="CJ23" s="731"/>
      <c r="CK23" s="731"/>
      <c r="CL23" s="731"/>
      <c r="CM23" s="731"/>
      <c r="CN23" s="731"/>
      <c r="CO23" s="731"/>
      <c r="CP23" s="731"/>
      <c r="CQ23" s="732"/>
      <c r="CR23" s="730" t="s">
        <v>287</v>
      </c>
      <c r="CS23" s="731"/>
      <c r="CT23" s="731"/>
      <c r="CU23" s="731"/>
      <c r="CV23" s="731"/>
      <c r="CW23" s="731"/>
      <c r="CX23" s="731"/>
      <c r="CY23" s="732"/>
      <c r="CZ23" s="730" t="s">
        <v>288</v>
      </c>
      <c r="DA23" s="731"/>
      <c r="DB23" s="731"/>
      <c r="DC23" s="732"/>
      <c r="DD23" s="730" t="s">
        <v>289</v>
      </c>
      <c r="DE23" s="731"/>
      <c r="DF23" s="731"/>
      <c r="DG23" s="731"/>
      <c r="DH23" s="731"/>
      <c r="DI23" s="731"/>
      <c r="DJ23" s="731"/>
      <c r="DK23" s="732"/>
      <c r="DL23" s="733" t="s">
        <v>290</v>
      </c>
      <c r="DM23" s="734"/>
      <c r="DN23" s="734"/>
      <c r="DO23" s="734"/>
      <c r="DP23" s="734"/>
      <c r="DQ23" s="734"/>
      <c r="DR23" s="734"/>
      <c r="DS23" s="734"/>
      <c r="DT23" s="734"/>
      <c r="DU23" s="734"/>
      <c r="DV23" s="735"/>
      <c r="DW23" s="730" t="s">
        <v>291</v>
      </c>
      <c r="DX23" s="731"/>
      <c r="DY23" s="731"/>
      <c r="DZ23" s="731"/>
      <c r="EA23" s="731"/>
      <c r="EB23" s="731"/>
      <c r="EC23" s="732"/>
    </row>
    <row r="24" spans="2:133" ht="11.25" customHeight="1" x14ac:dyDescent="0.15">
      <c r="B24" s="625" t="s">
        <v>292</v>
      </c>
      <c r="C24" s="626"/>
      <c r="D24" s="626"/>
      <c r="E24" s="626"/>
      <c r="F24" s="626"/>
      <c r="G24" s="626"/>
      <c r="H24" s="626"/>
      <c r="I24" s="626"/>
      <c r="J24" s="626"/>
      <c r="K24" s="626"/>
      <c r="L24" s="626"/>
      <c r="M24" s="626"/>
      <c r="N24" s="626"/>
      <c r="O24" s="626"/>
      <c r="P24" s="626"/>
      <c r="Q24" s="627"/>
      <c r="R24" s="628">
        <v>665276</v>
      </c>
      <c r="S24" s="629"/>
      <c r="T24" s="629"/>
      <c r="U24" s="629"/>
      <c r="V24" s="629"/>
      <c r="W24" s="629"/>
      <c r="X24" s="629"/>
      <c r="Y24" s="630"/>
      <c r="Z24" s="655">
        <v>15.3</v>
      </c>
      <c r="AA24" s="655"/>
      <c r="AB24" s="655"/>
      <c r="AC24" s="655"/>
      <c r="AD24" s="656">
        <v>665276</v>
      </c>
      <c r="AE24" s="656"/>
      <c r="AF24" s="656"/>
      <c r="AG24" s="656"/>
      <c r="AH24" s="656"/>
      <c r="AI24" s="656"/>
      <c r="AJ24" s="656"/>
      <c r="AK24" s="656"/>
      <c r="AL24" s="631">
        <v>25.9</v>
      </c>
      <c r="AM24" s="632"/>
      <c r="AN24" s="632"/>
      <c r="AO24" s="657"/>
      <c r="AP24" s="721" t="s">
        <v>293</v>
      </c>
      <c r="AQ24" s="728"/>
      <c r="AR24" s="728"/>
      <c r="AS24" s="728"/>
      <c r="AT24" s="728"/>
      <c r="AU24" s="728"/>
      <c r="AV24" s="728"/>
      <c r="AW24" s="728"/>
      <c r="AX24" s="728"/>
      <c r="AY24" s="728"/>
      <c r="AZ24" s="728"/>
      <c r="BA24" s="728"/>
      <c r="BB24" s="728"/>
      <c r="BC24" s="728"/>
      <c r="BD24" s="728"/>
      <c r="BE24" s="728"/>
      <c r="BF24" s="723"/>
      <c r="BG24" s="628" t="s">
        <v>128</v>
      </c>
      <c r="BH24" s="629"/>
      <c r="BI24" s="629"/>
      <c r="BJ24" s="629"/>
      <c r="BK24" s="629"/>
      <c r="BL24" s="629"/>
      <c r="BM24" s="629"/>
      <c r="BN24" s="630"/>
      <c r="BO24" s="655" t="s">
        <v>128</v>
      </c>
      <c r="BP24" s="655"/>
      <c r="BQ24" s="655"/>
      <c r="BR24" s="655"/>
      <c r="BS24" s="656" t="s">
        <v>128</v>
      </c>
      <c r="BT24" s="656"/>
      <c r="BU24" s="656"/>
      <c r="BV24" s="656"/>
      <c r="BW24" s="656"/>
      <c r="BX24" s="656"/>
      <c r="BY24" s="656"/>
      <c r="BZ24" s="656"/>
      <c r="CA24" s="656"/>
      <c r="CB24" s="714"/>
      <c r="CD24" s="684" t="s">
        <v>294</v>
      </c>
      <c r="CE24" s="685"/>
      <c r="CF24" s="685"/>
      <c r="CG24" s="685"/>
      <c r="CH24" s="685"/>
      <c r="CI24" s="685"/>
      <c r="CJ24" s="685"/>
      <c r="CK24" s="685"/>
      <c r="CL24" s="685"/>
      <c r="CM24" s="685"/>
      <c r="CN24" s="685"/>
      <c r="CO24" s="685"/>
      <c r="CP24" s="685"/>
      <c r="CQ24" s="686"/>
      <c r="CR24" s="681">
        <v>1447564</v>
      </c>
      <c r="CS24" s="682"/>
      <c r="CT24" s="682"/>
      <c r="CU24" s="682"/>
      <c r="CV24" s="682"/>
      <c r="CW24" s="682"/>
      <c r="CX24" s="682"/>
      <c r="CY24" s="725"/>
      <c r="CZ24" s="726">
        <v>36.200000000000003</v>
      </c>
      <c r="DA24" s="701"/>
      <c r="DB24" s="701"/>
      <c r="DC24" s="729"/>
      <c r="DD24" s="724">
        <v>1204511</v>
      </c>
      <c r="DE24" s="682"/>
      <c r="DF24" s="682"/>
      <c r="DG24" s="682"/>
      <c r="DH24" s="682"/>
      <c r="DI24" s="682"/>
      <c r="DJ24" s="682"/>
      <c r="DK24" s="725"/>
      <c r="DL24" s="724">
        <v>1165969</v>
      </c>
      <c r="DM24" s="682"/>
      <c r="DN24" s="682"/>
      <c r="DO24" s="682"/>
      <c r="DP24" s="682"/>
      <c r="DQ24" s="682"/>
      <c r="DR24" s="682"/>
      <c r="DS24" s="682"/>
      <c r="DT24" s="682"/>
      <c r="DU24" s="682"/>
      <c r="DV24" s="725"/>
      <c r="DW24" s="726">
        <v>40.4</v>
      </c>
      <c r="DX24" s="701"/>
      <c r="DY24" s="701"/>
      <c r="DZ24" s="701"/>
      <c r="EA24" s="701"/>
      <c r="EB24" s="701"/>
      <c r="EC24" s="727"/>
    </row>
    <row r="25" spans="2:133" ht="11.25" customHeight="1" x14ac:dyDescent="0.15">
      <c r="B25" s="625" t="s">
        <v>295</v>
      </c>
      <c r="C25" s="626"/>
      <c r="D25" s="626"/>
      <c r="E25" s="626"/>
      <c r="F25" s="626"/>
      <c r="G25" s="626"/>
      <c r="H25" s="626"/>
      <c r="I25" s="626"/>
      <c r="J25" s="626"/>
      <c r="K25" s="626"/>
      <c r="L25" s="626"/>
      <c r="M25" s="626"/>
      <c r="N25" s="626"/>
      <c r="O25" s="626"/>
      <c r="P25" s="626"/>
      <c r="Q25" s="627"/>
      <c r="R25" s="628">
        <v>236014</v>
      </c>
      <c r="S25" s="629"/>
      <c r="T25" s="629"/>
      <c r="U25" s="629"/>
      <c r="V25" s="629"/>
      <c r="W25" s="629"/>
      <c r="X25" s="629"/>
      <c r="Y25" s="630"/>
      <c r="Z25" s="655">
        <v>5.4</v>
      </c>
      <c r="AA25" s="655"/>
      <c r="AB25" s="655"/>
      <c r="AC25" s="655"/>
      <c r="AD25" s="656" t="s">
        <v>128</v>
      </c>
      <c r="AE25" s="656"/>
      <c r="AF25" s="656"/>
      <c r="AG25" s="656"/>
      <c r="AH25" s="656"/>
      <c r="AI25" s="656"/>
      <c r="AJ25" s="656"/>
      <c r="AK25" s="656"/>
      <c r="AL25" s="631" t="s">
        <v>128</v>
      </c>
      <c r="AM25" s="632"/>
      <c r="AN25" s="632"/>
      <c r="AO25" s="657"/>
      <c r="AP25" s="721" t="s">
        <v>296</v>
      </c>
      <c r="AQ25" s="728"/>
      <c r="AR25" s="728"/>
      <c r="AS25" s="728"/>
      <c r="AT25" s="728"/>
      <c r="AU25" s="728"/>
      <c r="AV25" s="728"/>
      <c r="AW25" s="728"/>
      <c r="AX25" s="728"/>
      <c r="AY25" s="728"/>
      <c r="AZ25" s="728"/>
      <c r="BA25" s="728"/>
      <c r="BB25" s="728"/>
      <c r="BC25" s="728"/>
      <c r="BD25" s="728"/>
      <c r="BE25" s="728"/>
      <c r="BF25" s="723"/>
      <c r="BG25" s="628" t="s">
        <v>128</v>
      </c>
      <c r="BH25" s="629"/>
      <c r="BI25" s="629"/>
      <c r="BJ25" s="629"/>
      <c r="BK25" s="629"/>
      <c r="BL25" s="629"/>
      <c r="BM25" s="629"/>
      <c r="BN25" s="630"/>
      <c r="BO25" s="655" t="s">
        <v>128</v>
      </c>
      <c r="BP25" s="655"/>
      <c r="BQ25" s="655"/>
      <c r="BR25" s="655"/>
      <c r="BS25" s="656" t="s">
        <v>128</v>
      </c>
      <c r="BT25" s="656"/>
      <c r="BU25" s="656"/>
      <c r="BV25" s="656"/>
      <c r="BW25" s="656"/>
      <c r="BX25" s="656"/>
      <c r="BY25" s="656"/>
      <c r="BZ25" s="656"/>
      <c r="CA25" s="656"/>
      <c r="CB25" s="714"/>
      <c r="CD25" s="665" t="s">
        <v>297</v>
      </c>
      <c r="CE25" s="666"/>
      <c r="CF25" s="666"/>
      <c r="CG25" s="666"/>
      <c r="CH25" s="666"/>
      <c r="CI25" s="666"/>
      <c r="CJ25" s="666"/>
      <c r="CK25" s="666"/>
      <c r="CL25" s="666"/>
      <c r="CM25" s="666"/>
      <c r="CN25" s="666"/>
      <c r="CO25" s="666"/>
      <c r="CP25" s="666"/>
      <c r="CQ25" s="667"/>
      <c r="CR25" s="628">
        <v>628638</v>
      </c>
      <c r="CS25" s="639"/>
      <c r="CT25" s="639"/>
      <c r="CU25" s="639"/>
      <c r="CV25" s="639"/>
      <c r="CW25" s="639"/>
      <c r="CX25" s="639"/>
      <c r="CY25" s="640"/>
      <c r="CZ25" s="631">
        <v>15.7</v>
      </c>
      <c r="DA25" s="641"/>
      <c r="DB25" s="641"/>
      <c r="DC25" s="642"/>
      <c r="DD25" s="634">
        <v>583050</v>
      </c>
      <c r="DE25" s="639"/>
      <c r="DF25" s="639"/>
      <c r="DG25" s="639"/>
      <c r="DH25" s="639"/>
      <c r="DI25" s="639"/>
      <c r="DJ25" s="639"/>
      <c r="DK25" s="640"/>
      <c r="DL25" s="634">
        <v>554644</v>
      </c>
      <c r="DM25" s="639"/>
      <c r="DN25" s="639"/>
      <c r="DO25" s="639"/>
      <c r="DP25" s="639"/>
      <c r="DQ25" s="639"/>
      <c r="DR25" s="639"/>
      <c r="DS25" s="639"/>
      <c r="DT25" s="639"/>
      <c r="DU25" s="639"/>
      <c r="DV25" s="640"/>
      <c r="DW25" s="631">
        <v>19.2</v>
      </c>
      <c r="DX25" s="641"/>
      <c r="DY25" s="641"/>
      <c r="DZ25" s="641"/>
      <c r="EA25" s="641"/>
      <c r="EB25" s="641"/>
      <c r="EC25" s="668"/>
    </row>
    <row r="26" spans="2:133" ht="11.25" customHeight="1" x14ac:dyDescent="0.15">
      <c r="B26" s="625" t="s">
        <v>298</v>
      </c>
      <c r="C26" s="626"/>
      <c r="D26" s="626"/>
      <c r="E26" s="626"/>
      <c r="F26" s="626"/>
      <c r="G26" s="626"/>
      <c r="H26" s="626"/>
      <c r="I26" s="626"/>
      <c r="J26" s="626"/>
      <c r="K26" s="626"/>
      <c r="L26" s="626"/>
      <c r="M26" s="626"/>
      <c r="N26" s="626"/>
      <c r="O26" s="626"/>
      <c r="P26" s="626"/>
      <c r="Q26" s="627"/>
      <c r="R26" s="628" t="s">
        <v>128</v>
      </c>
      <c r="S26" s="629"/>
      <c r="T26" s="629"/>
      <c r="U26" s="629"/>
      <c r="V26" s="629"/>
      <c r="W26" s="629"/>
      <c r="X26" s="629"/>
      <c r="Y26" s="630"/>
      <c r="Z26" s="655" t="s">
        <v>128</v>
      </c>
      <c r="AA26" s="655"/>
      <c r="AB26" s="655"/>
      <c r="AC26" s="655"/>
      <c r="AD26" s="656" t="s">
        <v>128</v>
      </c>
      <c r="AE26" s="656"/>
      <c r="AF26" s="656"/>
      <c r="AG26" s="656"/>
      <c r="AH26" s="656"/>
      <c r="AI26" s="656"/>
      <c r="AJ26" s="656"/>
      <c r="AK26" s="656"/>
      <c r="AL26" s="631" t="s">
        <v>128</v>
      </c>
      <c r="AM26" s="632"/>
      <c r="AN26" s="632"/>
      <c r="AO26" s="657"/>
      <c r="AP26" s="721" t="s">
        <v>299</v>
      </c>
      <c r="AQ26" s="722"/>
      <c r="AR26" s="722"/>
      <c r="AS26" s="722"/>
      <c r="AT26" s="722"/>
      <c r="AU26" s="722"/>
      <c r="AV26" s="722"/>
      <c r="AW26" s="722"/>
      <c r="AX26" s="722"/>
      <c r="AY26" s="722"/>
      <c r="AZ26" s="722"/>
      <c r="BA26" s="722"/>
      <c r="BB26" s="722"/>
      <c r="BC26" s="722"/>
      <c r="BD26" s="722"/>
      <c r="BE26" s="722"/>
      <c r="BF26" s="723"/>
      <c r="BG26" s="628" t="s">
        <v>128</v>
      </c>
      <c r="BH26" s="629"/>
      <c r="BI26" s="629"/>
      <c r="BJ26" s="629"/>
      <c r="BK26" s="629"/>
      <c r="BL26" s="629"/>
      <c r="BM26" s="629"/>
      <c r="BN26" s="630"/>
      <c r="BO26" s="655" t="s">
        <v>128</v>
      </c>
      <c r="BP26" s="655"/>
      <c r="BQ26" s="655"/>
      <c r="BR26" s="655"/>
      <c r="BS26" s="656" t="s">
        <v>128</v>
      </c>
      <c r="BT26" s="656"/>
      <c r="BU26" s="656"/>
      <c r="BV26" s="656"/>
      <c r="BW26" s="656"/>
      <c r="BX26" s="656"/>
      <c r="BY26" s="656"/>
      <c r="BZ26" s="656"/>
      <c r="CA26" s="656"/>
      <c r="CB26" s="714"/>
      <c r="CD26" s="665" t="s">
        <v>300</v>
      </c>
      <c r="CE26" s="666"/>
      <c r="CF26" s="666"/>
      <c r="CG26" s="666"/>
      <c r="CH26" s="666"/>
      <c r="CI26" s="666"/>
      <c r="CJ26" s="666"/>
      <c r="CK26" s="666"/>
      <c r="CL26" s="666"/>
      <c r="CM26" s="666"/>
      <c r="CN26" s="666"/>
      <c r="CO26" s="666"/>
      <c r="CP26" s="666"/>
      <c r="CQ26" s="667"/>
      <c r="CR26" s="628">
        <v>363933</v>
      </c>
      <c r="CS26" s="629"/>
      <c r="CT26" s="629"/>
      <c r="CU26" s="629"/>
      <c r="CV26" s="629"/>
      <c r="CW26" s="629"/>
      <c r="CX26" s="629"/>
      <c r="CY26" s="630"/>
      <c r="CZ26" s="631">
        <v>9.1</v>
      </c>
      <c r="DA26" s="641"/>
      <c r="DB26" s="641"/>
      <c r="DC26" s="642"/>
      <c r="DD26" s="634">
        <v>327399</v>
      </c>
      <c r="DE26" s="629"/>
      <c r="DF26" s="629"/>
      <c r="DG26" s="629"/>
      <c r="DH26" s="629"/>
      <c r="DI26" s="629"/>
      <c r="DJ26" s="629"/>
      <c r="DK26" s="630"/>
      <c r="DL26" s="634" t="s">
        <v>128</v>
      </c>
      <c r="DM26" s="629"/>
      <c r="DN26" s="629"/>
      <c r="DO26" s="629"/>
      <c r="DP26" s="629"/>
      <c r="DQ26" s="629"/>
      <c r="DR26" s="629"/>
      <c r="DS26" s="629"/>
      <c r="DT26" s="629"/>
      <c r="DU26" s="629"/>
      <c r="DV26" s="630"/>
      <c r="DW26" s="631" t="s">
        <v>128</v>
      </c>
      <c r="DX26" s="641"/>
      <c r="DY26" s="641"/>
      <c r="DZ26" s="641"/>
      <c r="EA26" s="641"/>
      <c r="EB26" s="641"/>
      <c r="EC26" s="668"/>
    </row>
    <row r="27" spans="2:133" ht="11.25" customHeight="1" x14ac:dyDescent="0.15">
      <c r="B27" s="625" t="s">
        <v>301</v>
      </c>
      <c r="C27" s="626"/>
      <c r="D27" s="626"/>
      <c r="E27" s="626"/>
      <c r="F27" s="626"/>
      <c r="G27" s="626"/>
      <c r="H27" s="626"/>
      <c r="I27" s="626"/>
      <c r="J27" s="626"/>
      <c r="K27" s="626"/>
      <c r="L27" s="626"/>
      <c r="M27" s="626"/>
      <c r="N27" s="626"/>
      <c r="O27" s="626"/>
      <c r="P27" s="626"/>
      <c r="Q27" s="627"/>
      <c r="R27" s="628">
        <v>2799793</v>
      </c>
      <c r="S27" s="629"/>
      <c r="T27" s="629"/>
      <c r="U27" s="629"/>
      <c r="V27" s="629"/>
      <c r="W27" s="629"/>
      <c r="X27" s="629"/>
      <c r="Y27" s="630"/>
      <c r="Z27" s="655">
        <v>64.3</v>
      </c>
      <c r="AA27" s="655"/>
      <c r="AB27" s="655"/>
      <c r="AC27" s="655"/>
      <c r="AD27" s="656">
        <v>2563779</v>
      </c>
      <c r="AE27" s="656"/>
      <c r="AF27" s="656"/>
      <c r="AG27" s="656"/>
      <c r="AH27" s="656"/>
      <c r="AI27" s="656"/>
      <c r="AJ27" s="656"/>
      <c r="AK27" s="656"/>
      <c r="AL27" s="631">
        <v>99.800003051757813</v>
      </c>
      <c r="AM27" s="632"/>
      <c r="AN27" s="632"/>
      <c r="AO27" s="657"/>
      <c r="AP27" s="625" t="s">
        <v>302</v>
      </c>
      <c r="AQ27" s="626"/>
      <c r="AR27" s="626"/>
      <c r="AS27" s="626"/>
      <c r="AT27" s="626"/>
      <c r="AU27" s="626"/>
      <c r="AV27" s="626"/>
      <c r="AW27" s="626"/>
      <c r="AX27" s="626"/>
      <c r="AY27" s="626"/>
      <c r="AZ27" s="626"/>
      <c r="BA27" s="626"/>
      <c r="BB27" s="626"/>
      <c r="BC27" s="626"/>
      <c r="BD27" s="626"/>
      <c r="BE27" s="626"/>
      <c r="BF27" s="627"/>
      <c r="BG27" s="628">
        <v>1729160</v>
      </c>
      <c r="BH27" s="629"/>
      <c r="BI27" s="629"/>
      <c r="BJ27" s="629"/>
      <c r="BK27" s="629"/>
      <c r="BL27" s="629"/>
      <c r="BM27" s="629"/>
      <c r="BN27" s="630"/>
      <c r="BO27" s="655">
        <v>100</v>
      </c>
      <c r="BP27" s="655"/>
      <c r="BQ27" s="655"/>
      <c r="BR27" s="655"/>
      <c r="BS27" s="656" t="s">
        <v>128</v>
      </c>
      <c r="BT27" s="656"/>
      <c r="BU27" s="656"/>
      <c r="BV27" s="656"/>
      <c r="BW27" s="656"/>
      <c r="BX27" s="656"/>
      <c r="BY27" s="656"/>
      <c r="BZ27" s="656"/>
      <c r="CA27" s="656"/>
      <c r="CB27" s="714"/>
      <c r="CD27" s="665" t="s">
        <v>303</v>
      </c>
      <c r="CE27" s="666"/>
      <c r="CF27" s="666"/>
      <c r="CG27" s="666"/>
      <c r="CH27" s="666"/>
      <c r="CI27" s="666"/>
      <c r="CJ27" s="666"/>
      <c r="CK27" s="666"/>
      <c r="CL27" s="666"/>
      <c r="CM27" s="666"/>
      <c r="CN27" s="666"/>
      <c r="CO27" s="666"/>
      <c r="CP27" s="666"/>
      <c r="CQ27" s="667"/>
      <c r="CR27" s="628">
        <v>304454</v>
      </c>
      <c r="CS27" s="639"/>
      <c r="CT27" s="639"/>
      <c r="CU27" s="639"/>
      <c r="CV27" s="639"/>
      <c r="CW27" s="639"/>
      <c r="CX27" s="639"/>
      <c r="CY27" s="640"/>
      <c r="CZ27" s="631">
        <v>7.6</v>
      </c>
      <c r="DA27" s="641"/>
      <c r="DB27" s="641"/>
      <c r="DC27" s="642"/>
      <c r="DD27" s="634">
        <v>106989</v>
      </c>
      <c r="DE27" s="639"/>
      <c r="DF27" s="639"/>
      <c r="DG27" s="639"/>
      <c r="DH27" s="639"/>
      <c r="DI27" s="639"/>
      <c r="DJ27" s="639"/>
      <c r="DK27" s="640"/>
      <c r="DL27" s="634">
        <v>96853</v>
      </c>
      <c r="DM27" s="639"/>
      <c r="DN27" s="639"/>
      <c r="DO27" s="639"/>
      <c r="DP27" s="639"/>
      <c r="DQ27" s="639"/>
      <c r="DR27" s="639"/>
      <c r="DS27" s="639"/>
      <c r="DT27" s="639"/>
      <c r="DU27" s="639"/>
      <c r="DV27" s="640"/>
      <c r="DW27" s="631">
        <v>3.4</v>
      </c>
      <c r="DX27" s="641"/>
      <c r="DY27" s="641"/>
      <c r="DZ27" s="641"/>
      <c r="EA27" s="641"/>
      <c r="EB27" s="641"/>
      <c r="EC27" s="668"/>
    </row>
    <row r="28" spans="2:133" ht="11.25" customHeight="1" x14ac:dyDescent="0.15">
      <c r="B28" s="625" t="s">
        <v>304</v>
      </c>
      <c r="C28" s="626"/>
      <c r="D28" s="626"/>
      <c r="E28" s="626"/>
      <c r="F28" s="626"/>
      <c r="G28" s="626"/>
      <c r="H28" s="626"/>
      <c r="I28" s="626"/>
      <c r="J28" s="626"/>
      <c r="K28" s="626"/>
      <c r="L28" s="626"/>
      <c r="M28" s="626"/>
      <c r="N28" s="626"/>
      <c r="O28" s="626"/>
      <c r="P28" s="626"/>
      <c r="Q28" s="627"/>
      <c r="R28" s="628" t="s">
        <v>128</v>
      </c>
      <c r="S28" s="629"/>
      <c r="T28" s="629"/>
      <c r="U28" s="629"/>
      <c r="V28" s="629"/>
      <c r="W28" s="629"/>
      <c r="X28" s="629"/>
      <c r="Y28" s="630"/>
      <c r="Z28" s="655" t="s">
        <v>128</v>
      </c>
      <c r="AA28" s="655"/>
      <c r="AB28" s="655"/>
      <c r="AC28" s="655"/>
      <c r="AD28" s="656" t="s">
        <v>128</v>
      </c>
      <c r="AE28" s="656"/>
      <c r="AF28" s="656"/>
      <c r="AG28" s="656"/>
      <c r="AH28" s="656"/>
      <c r="AI28" s="656"/>
      <c r="AJ28" s="656"/>
      <c r="AK28" s="656"/>
      <c r="AL28" s="631" t="s">
        <v>128</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3"/>
      <c r="CD28" s="665" t="s">
        <v>305</v>
      </c>
      <c r="CE28" s="666"/>
      <c r="CF28" s="666"/>
      <c r="CG28" s="666"/>
      <c r="CH28" s="666"/>
      <c r="CI28" s="666"/>
      <c r="CJ28" s="666"/>
      <c r="CK28" s="666"/>
      <c r="CL28" s="666"/>
      <c r="CM28" s="666"/>
      <c r="CN28" s="666"/>
      <c r="CO28" s="666"/>
      <c r="CP28" s="666"/>
      <c r="CQ28" s="667"/>
      <c r="CR28" s="628">
        <v>514472</v>
      </c>
      <c r="CS28" s="629"/>
      <c r="CT28" s="629"/>
      <c r="CU28" s="629"/>
      <c r="CV28" s="629"/>
      <c r="CW28" s="629"/>
      <c r="CX28" s="629"/>
      <c r="CY28" s="630"/>
      <c r="CZ28" s="631">
        <v>12.9</v>
      </c>
      <c r="DA28" s="641"/>
      <c r="DB28" s="641"/>
      <c r="DC28" s="642"/>
      <c r="DD28" s="634">
        <v>514472</v>
      </c>
      <c r="DE28" s="629"/>
      <c r="DF28" s="629"/>
      <c r="DG28" s="629"/>
      <c r="DH28" s="629"/>
      <c r="DI28" s="629"/>
      <c r="DJ28" s="629"/>
      <c r="DK28" s="630"/>
      <c r="DL28" s="634">
        <v>514472</v>
      </c>
      <c r="DM28" s="629"/>
      <c r="DN28" s="629"/>
      <c r="DO28" s="629"/>
      <c r="DP28" s="629"/>
      <c r="DQ28" s="629"/>
      <c r="DR28" s="629"/>
      <c r="DS28" s="629"/>
      <c r="DT28" s="629"/>
      <c r="DU28" s="629"/>
      <c r="DV28" s="630"/>
      <c r="DW28" s="631">
        <v>17.8</v>
      </c>
      <c r="DX28" s="641"/>
      <c r="DY28" s="641"/>
      <c r="DZ28" s="641"/>
      <c r="EA28" s="641"/>
      <c r="EB28" s="641"/>
      <c r="EC28" s="668"/>
    </row>
    <row r="29" spans="2:133" ht="11.25" customHeight="1" x14ac:dyDescent="0.15">
      <c r="B29" s="625" t="s">
        <v>306</v>
      </c>
      <c r="C29" s="626"/>
      <c r="D29" s="626"/>
      <c r="E29" s="626"/>
      <c r="F29" s="626"/>
      <c r="G29" s="626"/>
      <c r="H29" s="626"/>
      <c r="I29" s="626"/>
      <c r="J29" s="626"/>
      <c r="K29" s="626"/>
      <c r="L29" s="626"/>
      <c r="M29" s="626"/>
      <c r="N29" s="626"/>
      <c r="O29" s="626"/>
      <c r="P29" s="626"/>
      <c r="Q29" s="627"/>
      <c r="R29" s="628">
        <v>44317</v>
      </c>
      <c r="S29" s="629"/>
      <c r="T29" s="629"/>
      <c r="U29" s="629"/>
      <c r="V29" s="629"/>
      <c r="W29" s="629"/>
      <c r="X29" s="629"/>
      <c r="Y29" s="630"/>
      <c r="Z29" s="655">
        <v>1</v>
      </c>
      <c r="AA29" s="655"/>
      <c r="AB29" s="655"/>
      <c r="AC29" s="655"/>
      <c r="AD29" s="656" t="s">
        <v>128</v>
      </c>
      <c r="AE29" s="656"/>
      <c r="AF29" s="656"/>
      <c r="AG29" s="656"/>
      <c r="AH29" s="656"/>
      <c r="AI29" s="656"/>
      <c r="AJ29" s="656"/>
      <c r="AK29" s="656"/>
      <c r="AL29" s="631" t="s">
        <v>128</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307</v>
      </c>
      <c r="CE29" s="716"/>
      <c r="CF29" s="665" t="s">
        <v>70</v>
      </c>
      <c r="CG29" s="666"/>
      <c r="CH29" s="666"/>
      <c r="CI29" s="666"/>
      <c r="CJ29" s="666"/>
      <c r="CK29" s="666"/>
      <c r="CL29" s="666"/>
      <c r="CM29" s="666"/>
      <c r="CN29" s="666"/>
      <c r="CO29" s="666"/>
      <c r="CP29" s="666"/>
      <c r="CQ29" s="667"/>
      <c r="CR29" s="628">
        <v>514087</v>
      </c>
      <c r="CS29" s="639"/>
      <c r="CT29" s="639"/>
      <c r="CU29" s="639"/>
      <c r="CV29" s="639"/>
      <c r="CW29" s="639"/>
      <c r="CX29" s="639"/>
      <c r="CY29" s="640"/>
      <c r="CZ29" s="631">
        <v>12.9</v>
      </c>
      <c r="DA29" s="641"/>
      <c r="DB29" s="641"/>
      <c r="DC29" s="642"/>
      <c r="DD29" s="634">
        <v>514087</v>
      </c>
      <c r="DE29" s="639"/>
      <c r="DF29" s="639"/>
      <c r="DG29" s="639"/>
      <c r="DH29" s="639"/>
      <c r="DI29" s="639"/>
      <c r="DJ29" s="639"/>
      <c r="DK29" s="640"/>
      <c r="DL29" s="634">
        <v>514087</v>
      </c>
      <c r="DM29" s="639"/>
      <c r="DN29" s="639"/>
      <c r="DO29" s="639"/>
      <c r="DP29" s="639"/>
      <c r="DQ29" s="639"/>
      <c r="DR29" s="639"/>
      <c r="DS29" s="639"/>
      <c r="DT29" s="639"/>
      <c r="DU29" s="639"/>
      <c r="DV29" s="640"/>
      <c r="DW29" s="631">
        <v>17.8</v>
      </c>
      <c r="DX29" s="641"/>
      <c r="DY29" s="641"/>
      <c r="DZ29" s="641"/>
      <c r="EA29" s="641"/>
      <c r="EB29" s="641"/>
      <c r="EC29" s="668"/>
    </row>
    <row r="30" spans="2:133" ht="11.25" customHeight="1" x14ac:dyDescent="0.15">
      <c r="B30" s="625" t="s">
        <v>308</v>
      </c>
      <c r="C30" s="626"/>
      <c r="D30" s="626"/>
      <c r="E30" s="626"/>
      <c r="F30" s="626"/>
      <c r="G30" s="626"/>
      <c r="H30" s="626"/>
      <c r="I30" s="626"/>
      <c r="J30" s="626"/>
      <c r="K30" s="626"/>
      <c r="L30" s="626"/>
      <c r="M30" s="626"/>
      <c r="N30" s="626"/>
      <c r="O30" s="626"/>
      <c r="P30" s="626"/>
      <c r="Q30" s="627"/>
      <c r="R30" s="628">
        <v>93048</v>
      </c>
      <c r="S30" s="629"/>
      <c r="T30" s="629"/>
      <c r="U30" s="629"/>
      <c r="V30" s="629"/>
      <c r="W30" s="629"/>
      <c r="X30" s="629"/>
      <c r="Y30" s="630"/>
      <c r="Z30" s="655">
        <v>2.1</v>
      </c>
      <c r="AA30" s="655"/>
      <c r="AB30" s="655"/>
      <c r="AC30" s="655"/>
      <c r="AD30" s="656" t="s">
        <v>128</v>
      </c>
      <c r="AE30" s="656"/>
      <c r="AF30" s="656"/>
      <c r="AG30" s="656"/>
      <c r="AH30" s="656"/>
      <c r="AI30" s="656"/>
      <c r="AJ30" s="656"/>
      <c r="AK30" s="656"/>
      <c r="AL30" s="631" t="s">
        <v>128</v>
      </c>
      <c r="AM30" s="632"/>
      <c r="AN30" s="632"/>
      <c r="AO30" s="657"/>
      <c r="AP30" s="687" t="s">
        <v>226</v>
      </c>
      <c r="AQ30" s="688"/>
      <c r="AR30" s="688"/>
      <c r="AS30" s="688"/>
      <c r="AT30" s="688"/>
      <c r="AU30" s="688"/>
      <c r="AV30" s="688"/>
      <c r="AW30" s="688"/>
      <c r="AX30" s="688"/>
      <c r="AY30" s="688"/>
      <c r="AZ30" s="688"/>
      <c r="BA30" s="688"/>
      <c r="BB30" s="688"/>
      <c r="BC30" s="688"/>
      <c r="BD30" s="688"/>
      <c r="BE30" s="688"/>
      <c r="BF30" s="689"/>
      <c r="BG30" s="687" t="s">
        <v>309</v>
      </c>
      <c r="BH30" s="712"/>
      <c r="BI30" s="712"/>
      <c r="BJ30" s="712"/>
      <c r="BK30" s="712"/>
      <c r="BL30" s="712"/>
      <c r="BM30" s="712"/>
      <c r="BN30" s="712"/>
      <c r="BO30" s="712"/>
      <c r="BP30" s="712"/>
      <c r="BQ30" s="713"/>
      <c r="BR30" s="687" t="s">
        <v>310</v>
      </c>
      <c r="BS30" s="712"/>
      <c r="BT30" s="712"/>
      <c r="BU30" s="712"/>
      <c r="BV30" s="712"/>
      <c r="BW30" s="712"/>
      <c r="BX30" s="712"/>
      <c r="BY30" s="712"/>
      <c r="BZ30" s="712"/>
      <c r="CA30" s="712"/>
      <c r="CB30" s="713"/>
      <c r="CD30" s="717"/>
      <c r="CE30" s="718"/>
      <c r="CF30" s="665" t="s">
        <v>311</v>
      </c>
      <c r="CG30" s="666"/>
      <c r="CH30" s="666"/>
      <c r="CI30" s="666"/>
      <c r="CJ30" s="666"/>
      <c r="CK30" s="666"/>
      <c r="CL30" s="666"/>
      <c r="CM30" s="666"/>
      <c r="CN30" s="666"/>
      <c r="CO30" s="666"/>
      <c r="CP30" s="666"/>
      <c r="CQ30" s="667"/>
      <c r="CR30" s="628">
        <v>499071</v>
      </c>
      <c r="CS30" s="629"/>
      <c r="CT30" s="629"/>
      <c r="CU30" s="629"/>
      <c r="CV30" s="629"/>
      <c r="CW30" s="629"/>
      <c r="CX30" s="629"/>
      <c r="CY30" s="630"/>
      <c r="CZ30" s="631">
        <v>12.5</v>
      </c>
      <c r="DA30" s="641"/>
      <c r="DB30" s="641"/>
      <c r="DC30" s="642"/>
      <c r="DD30" s="634">
        <v>499071</v>
      </c>
      <c r="DE30" s="629"/>
      <c r="DF30" s="629"/>
      <c r="DG30" s="629"/>
      <c r="DH30" s="629"/>
      <c r="DI30" s="629"/>
      <c r="DJ30" s="629"/>
      <c r="DK30" s="630"/>
      <c r="DL30" s="634">
        <v>499071</v>
      </c>
      <c r="DM30" s="629"/>
      <c r="DN30" s="629"/>
      <c r="DO30" s="629"/>
      <c r="DP30" s="629"/>
      <c r="DQ30" s="629"/>
      <c r="DR30" s="629"/>
      <c r="DS30" s="629"/>
      <c r="DT30" s="629"/>
      <c r="DU30" s="629"/>
      <c r="DV30" s="630"/>
      <c r="DW30" s="631">
        <v>17.3</v>
      </c>
      <c r="DX30" s="641"/>
      <c r="DY30" s="641"/>
      <c r="DZ30" s="641"/>
      <c r="EA30" s="641"/>
      <c r="EB30" s="641"/>
      <c r="EC30" s="668"/>
    </row>
    <row r="31" spans="2:133" ht="11.25" customHeight="1" x14ac:dyDescent="0.15">
      <c r="B31" s="625" t="s">
        <v>312</v>
      </c>
      <c r="C31" s="626"/>
      <c r="D31" s="626"/>
      <c r="E31" s="626"/>
      <c r="F31" s="626"/>
      <c r="G31" s="626"/>
      <c r="H31" s="626"/>
      <c r="I31" s="626"/>
      <c r="J31" s="626"/>
      <c r="K31" s="626"/>
      <c r="L31" s="626"/>
      <c r="M31" s="626"/>
      <c r="N31" s="626"/>
      <c r="O31" s="626"/>
      <c r="P31" s="626"/>
      <c r="Q31" s="627"/>
      <c r="R31" s="628">
        <v>11878</v>
      </c>
      <c r="S31" s="629"/>
      <c r="T31" s="629"/>
      <c r="U31" s="629"/>
      <c r="V31" s="629"/>
      <c r="W31" s="629"/>
      <c r="X31" s="629"/>
      <c r="Y31" s="630"/>
      <c r="Z31" s="655">
        <v>0.3</v>
      </c>
      <c r="AA31" s="655"/>
      <c r="AB31" s="655"/>
      <c r="AC31" s="655"/>
      <c r="AD31" s="656" t="s">
        <v>128</v>
      </c>
      <c r="AE31" s="656"/>
      <c r="AF31" s="656"/>
      <c r="AG31" s="656"/>
      <c r="AH31" s="656"/>
      <c r="AI31" s="656"/>
      <c r="AJ31" s="656"/>
      <c r="AK31" s="656"/>
      <c r="AL31" s="631" t="s">
        <v>128</v>
      </c>
      <c r="AM31" s="632"/>
      <c r="AN31" s="632"/>
      <c r="AO31" s="657"/>
      <c r="AP31" s="703" t="s">
        <v>313</v>
      </c>
      <c r="AQ31" s="704"/>
      <c r="AR31" s="704"/>
      <c r="AS31" s="704"/>
      <c r="AT31" s="709" t="s">
        <v>314</v>
      </c>
      <c r="AU31" s="360"/>
      <c r="AV31" s="360"/>
      <c r="AW31" s="360"/>
      <c r="AX31" s="696" t="s">
        <v>190</v>
      </c>
      <c r="AY31" s="697"/>
      <c r="AZ31" s="697"/>
      <c r="BA31" s="697"/>
      <c r="BB31" s="697"/>
      <c r="BC31" s="697"/>
      <c r="BD31" s="697"/>
      <c r="BE31" s="697"/>
      <c r="BF31" s="698"/>
      <c r="BG31" s="699">
        <v>100</v>
      </c>
      <c r="BH31" s="700"/>
      <c r="BI31" s="700"/>
      <c r="BJ31" s="700"/>
      <c r="BK31" s="700"/>
      <c r="BL31" s="700"/>
      <c r="BM31" s="701">
        <v>99.9</v>
      </c>
      <c r="BN31" s="700"/>
      <c r="BO31" s="700"/>
      <c r="BP31" s="700"/>
      <c r="BQ31" s="702"/>
      <c r="BR31" s="699">
        <v>99.8</v>
      </c>
      <c r="BS31" s="700"/>
      <c r="BT31" s="700"/>
      <c r="BU31" s="700"/>
      <c r="BV31" s="700"/>
      <c r="BW31" s="700"/>
      <c r="BX31" s="701">
        <v>99.8</v>
      </c>
      <c r="BY31" s="700"/>
      <c r="BZ31" s="700"/>
      <c r="CA31" s="700"/>
      <c r="CB31" s="702"/>
      <c r="CD31" s="717"/>
      <c r="CE31" s="718"/>
      <c r="CF31" s="665" t="s">
        <v>315</v>
      </c>
      <c r="CG31" s="666"/>
      <c r="CH31" s="666"/>
      <c r="CI31" s="666"/>
      <c r="CJ31" s="666"/>
      <c r="CK31" s="666"/>
      <c r="CL31" s="666"/>
      <c r="CM31" s="666"/>
      <c r="CN31" s="666"/>
      <c r="CO31" s="666"/>
      <c r="CP31" s="666"/>
      <c r="CQ31" s="667"/>
      <c r="CR31" s="628">
        <v>15016</v>
      </c>
      <c r="CS31" s="639"/>
      <c r="CT31" s="639"/>
      <c r="CU31" s="639"/>
      <c r="CV31" s="639"/>
      <c r="CW31" s="639"/>
      <c r="CX31" s="639"/>
      <c r="CY31" s="640"/>
      <c r="CZ31" s="631">
        <v>0.4</v>
      </c>
      <c r="DA31" s="641"/>
      <c r="DB31" s="641"/>
      <c r="DC31" s="642"/>
      <c r="DD31" s="634">
        <v>15016</v>
      </c>
      <c r="DE31" s="639"/>
      <c r="DF31" s="639"/>
      <c r="DG31" s="639"/>
      <c r="DH31" s="639"/>
      <c r="DI31" s="639"/>
      <c r="DJ31" s="639"/>
      <c r="DK31" s="640"/>
      <c r="DL31" s="634">
        <v>15016</v>
      </c>
      <c r="DM31" s="639"/>
      <c r="DN31" s="639"/>
      <c r="DO31" s="639"/>
      <c r="DP31" s="639"/>
      <c r="DQ31" s="639"/>
      <c r="DR31" s="639"/>
      <c r="DS31" s="639"/>
      <c r="DT31" s="639"/>
      <c r="DU31" s="639"/>
      <c r="DV31" s="640"/>
      <c r="DW31" s="631">
        <v>0.5</v>
      </c>
      <c r="DX31" s="641"/>
      <c r="DY31" s="641"/>
      <c r="DZ31" s="641"/>
      <c r="EA31" s="641"/>
      <c r="EB31" s="641"/>
      <c r="EC31" s="668"/>
    </row>
    <row r="32" spans="2:133" ht="11.25" customHeight="1" x14ac:dyDescent="0.15">
      <c r="B32" s="625" t="s">
        <v>316</v>
      </c>
      <c r="C32" s="626"/>
      <c r="D32" s="626"/>
      <c r="E32" s="626"/>
      <c r="F32" s="626"/>
      <c r="G32" s="626"/>
      <c r="H32" s="626"/>
      <c r="I32" s="626"/>
      <c r="J32" s="626"/>
      <c r="K32" s="626"/>
      <c r="L32" s="626"/>
      <c r="M32" s="626"/>
      <c r="N32" s="626"/>
      <c r="O32" s="626"/>
      <c r="P32" s="626"/>
      <c r="Q32" s="627"/>
      <c r="R32" s="628">
        <v>406557</v>
      </c>
      <c r="S32" s="629"/>
      <c r="T32" s="629"/>
      <c r="U32" s="629"/>
      <c r="V32" s="629"/>
      <c r="W32" s="629"/>
      <c r="X32" s="629"/>
      <c r="Y32" s="630"/>
      <c r="Z32" s="655">
        <v>9.3000000000000007</v>
      </c>
      <c r="AA32" s="655"/>
      <c r="AB32" s="655"/>
      <c r="AC32" s="655"/>
      <c r="AD32" s="656" t="s">
        <v>128</v>
      </c>
      <c r="AE32" s="656"/>
      <c r="AF32" s="656"/>
      <c r="AG32" s="656"/>
      <c r="AH32" s="656"/>
      <c r="AI32" s="656"/>
      <c r="AJ32" s="656"/>
      <c r="AK32" s="656"/>
      <c r="AL32" s="631" t="s">
        <v>128</v>
      </c>
      <c r="AM32" s="632"/>
      <c r="AN32" s="632"/>
      <c r="AO32" s="657"/>
      <c r="AP32" s="705"/>
      <c r="AQ32" s="706"/>
      <c r="AR32" s="706"/>
      <c r="AS32" s="706"/>
      <c r="AT32" s="710"/>
      <c r="AU32" s="361" t="s">
        <v>317</v>
      </c>
      <c r="AV32" s="361"/>
      <c r="AW32" s="361"/>
      <c r="AX32" s="625" t="s">
        <v>318</v>
      </c>
      <c r="AY32" s="626"/>
      <c r="AZ32" s="626"/>
      <c r="BA32" s="626"/>
      <c r="BB32" s="626"/>
      <c r="BC32" s="626"/>
      <c r="BD32" s="626"/>
      <c r="BE32" s="626"/>
      <c r="BF32" s="627"/>
      <c r="BG32" s="694">
        <v>99.7</v>
      </c>
      <c r="BH32" s="639"/>
      <c r="BI32" s="639"/>
      <c r="BJ32" s="639"/>
      <c r="BK32" s="639"/>
      <c r="BL32" s="639"/>
      <c r="BM32" s="632">
        <v>99.7</v>
      </c>
      <c r="BN32" s="695"/>
      <c r="BO32" s="695"/>
      <c r="BP32" s="695"/>
      <c r="BQ32" s="672"/>
      <c r="BR32" s="694">
        <v>99.4</v>
      </c>
      <c r="BS32" s="639"/>
      <c r="BT32" s="639"/>
      <c r="BU32" s="639"/>
      <c r="BV32" s="639"/>
      <c r="BW32" s="639"/>
      <c r="BX32" s="632">
        <v>99.3</v>
      </c>
      <c r="BY32" s="695"/>
      <c r="BZ32" s="695"/>
      <c r="CA32" s="695"/>
      <c r="CB32" s="672"/>
      <c r="CD32" s="719"/>
      <c r="CE32" s="720"/>
      <c r="CF32" s="665" t="s">
        <v>319</v>
      </c>
      <c r="CG32" s="666"/>
      <c r="CH32" s="666"/>
      <c r="CI32" s="666"/>
      <c r="CJ32" s="666"/>
      <c r="CK32" s="666"/>
      <c r="CL32" s="666"/>
      <c r="CM32" s="666"/>
      <c r="CN32" s="666"/>
      <c r="CO32" s="666"/>
      <c r="CP32" s="666"/>
      <c r="CQ32" s="667"/>
      <c r="CR32" s="628">
        <v>385</v>
      </c>
      <c r="CS32" s="629"/>
      <c r="CT32" s="629"/>
      <c r="CU32" s="629"/>
      <c r="CV32" s="629"/>
      <c r="CW32" s="629"/>
      <c r="CX32" s="629"/>
      <c r="CY32" s="630"/>
      <c r="CZ32" s="631">
        <v>0</v>
      </c>
      <c r="DA32" s="641"/>
      <c r="DB32" s="641"/>
      <c r="DC32" s="642"/>
      <c r="DD32" s="634">
        <v>385</v>
      </c>
      <c r="DE32" s="629"/>
      <c r="DF32" s="629"/>
      <c r="DG32" s="629"/>
      <c r="DH32" s="629"/>
      <c r="DI32" s="629"/>
      <c r="DJ32" s="629"/>
      <c r="DK32" s="630"/>
      <c r="DL32" s="634">
        <v>385</v>
      </c>
      <c r="DM32" s="629"/>
      <c r="DN32" s="629"/>
      <c r="DO32" s="629"/>
      <c r="DP32" s="629"/>
      <c r="DQ32" s="629"/>
      <c r="DR32" s="629"/>
      <c r="DS32" s="629"/>
      <c r="DT32" s="629"/>
      <c r="DU32" s="629"/>
      <c r="DV32" s="630"/>
      <c r="DW32" s="631">
        <v>0</v>
      </c>
      <c r="DX32" s="641"/>
      <c r="DY32" s="641"/>
      <c r="DZ32" s="641"/>
      <c r="EA32" s="641"/>
      <c r="EB32" s="641"/>
      <c r="EC32" s="668"/>
    </row>
    <row r="33" spans="2:133" ht="11.25" customHeight="1" x14ac:dyDescent="0.15">
      <c r="B33" s="691" t="s">
        <v>320</v>
      </c>
      <c r="C33" s="692"/>
      <c r="D33" s="692"/>
      <c r="E33" s="692"/>
      <c r="F33" s="692"/>
      <c r="G33" s="692"/>
      <c r="H33" s="692"/>
      <c r="I33" s="692"/>
      <c r="J33" s="692"/>
      <c r="K33" s="692"/>
      <c r="L33" s="692"/>
      <c r="M33" s="692"/>
      <c r="N33" s="692"/>
      <c r="O33" s="692"/>
      <c r="P33" s="692"/>
      <c r="Q33" s="693"/>
      <c r="R33" s="628" t="s">
        <v>128</v>
      </c>
      <c r="S33" s="629"/>
      <c r="T33" s="629"/>
      <c r="U33" s="629"/>
      <c r="V33" s="629"/>
      <c r="W33" s="629"/>
      <c r="X33" s="629"/>
      <c r="Y33" s="630"/>
      <c r="Z33" s="655" t="s">
        <v>128</v>
      </c>
      <c r="AA33" s="655"/>
      <c r="AB33" s="655"/>
      <c r="AC33" s="655"/>
      <c r="AD33" s="656" t="s">
        <v>128</v>
      </c>
      <c r="AE33" s="656"/>
      <c r="AF33" s="656"/>
      <c r="AG33" s="656"/>
      <c r="AH33" s="656"/>
      <c r="AI33" s="656"/>
      <c r="AJ33" s="656"/>
      <c r="AK33" s="656"/>
      <c r="AL33" s="631" t="s">
        <v>128</v>
      </c>
      <c r="AM33" s="632"/>
      <c r="AN33" s="632"/>
      <c r="AO33" s="657"/>
      <c r="AP33" s="707"/>
      <c r="AQ33" s="708"/>
      <c r="AR33" s="708"/>
      <c r="AS33" s="708"/>
      <c r="AT33" s="711"/>
      <c r="AU33" s="362"/>
      <c r="AV33" s="362"/>
      <c r="AW33" s="362"/>
      <c r="AX33" s="605" t="s">
        <v>321</v>
      </c>
      <c r="AY33" s="606"/>
      <c r="AZ33" s="606"/>
      <c r="BA33" s="606"/>
      <c r="BB33" s="606"/>
      <c r="BC33" s="606"/>
      <c r="BD33" s="606"/>
      <c r="BE33" s="606"/>
      <c r="BF33" s="607"/>
      <c r="BG33" s="690">
        <v>100</v>
      </c>
      <c r="BH33" s="609"/>
      <c r="BI33" s="609"/>
      <c r="BJ33" s="609"/>
      <c r="BK33" s="609"/>
      <c r="BL33" s="609"/>
      <c r="BM33" s="647">
        <v>100</v>
      </c>
      <c r="BN33" s="609"/>
      <c r="BO33" s="609"/>
      <c r="BP33" s="609"/>
      <c r="BQ33" s="658"/>
      <c r="BR33" s="690">
        <v>99.8</v>
      </c>
      <c r="BS33" s="609"/>
      <c r="BT33" s="609"/>
      <c r="BU33" s="609"/>
      <c r="BV33" s="609"/>
      <c r="BW33" s="609"/>
      <c r="BX33" s="647">
        <v>99.8</v>
      </c>
      <c r="BY33" s="609"/>
      <c r="BZ33" s="609"/>
      <c r="CA33" s="609"/>
      <c r="CB33" s="658"/>
      <c r="CD33" s="665" t="s">
        <v>322</v>
      </c>
      <c r="CE33" s="666"/>
      <c r="CF33" s="666"/>
      <c r="CG33" s="666"/>
      <c r="CH33" s="666"/>
      <c r="CI33" s="666"/>
      <c r="CJ33" s="666"/>
      <c r="CK33" s="666"/>
      <c r="CL33" s="666"/>
      <c r="CM33" s="666"/>
      <c r="CN33" s="666"/>
      <c r="CO33" s="666"/>
      <c r="CP33" s="666"/>
      <c r="CQ33" s="667"/>
      <c r="CR33" s="628">
        <v>1957290</v>
      </c>
      <c r="CS33" s="639"/>
      <c r="CT33" s="639"/>
      <c r="CU33" s="639"/>
      <c r="CV33" s="639"/>
      <c r="CW33" s="639"/>
      <c r="CX33" s="639"/>
      <c r="CY33" s="640"/>
      <c r="CZ33" s="631">
        <v>49</v>
      </c>
      <c r="DA33" s="641"/>
      <c r="DB33" s="641"/>
      <c r="DC33" s="642"/>
      <c r="DD33" s="634">
        <v>1620007</v>
      </c>
      <c r="DE33" s="639"/>
      <c r="DF33" s="639"/>
      <c r="DG33" s="639"/>
      <c r="DH33" s="639"/>
      <c r="DI33" s="639"/>
      <c r="DJ33" s="639"/>
      <c r="DK33" s="640"/>
      <c r="DL33" s="634">
        <v>1051806</v>
      </c>
      <c r="DM33" s="639"/>
      <c r="DN33" s="639"/>
      <c r="DO33" s="639"/>
      <c r="DP33" s="639"/>
      <c r="DQ33" s="639"/>
      <c r="DR33" s="639"/>
      <c r="DS33" s="639"/>
      <c r="DT33" s="639"/>
      <c r="DU33" s="639"/>
      <c r="DV33" s="640"/>
      <c r="DW33" s="631">
        <v>36.5</v>
      </c>
      <c r="DX33" s="641"/>
      <c r="DY33" s="641"/>
      <c r="DZ33" s="641"/>
      <c r="EA33" s="641"/>
      <c r="EB33" s="641"/>
      <c r="EC33" s="668"/>
    </row>
    <row r="34" spans="2:133" ht="11.25" customHeight="1" x14ac:dyDescent="0.15">
      <c r="B34" s="625" t="s">
        <v>323</v>
      </c>
      <c r="C34" s="626"/>
      <c r="D34" s="626"/>
      <c r="E34" s="626"/>
      <c r="F34" s="626"/>
      <c r="G34" s="626"/>
      <c r="H34" s="626"/>
      <c r="I34" s="626"/>
      <c r="J34" s="626"/>
      <c r="K34" s="626"/>
      <c r="L34" s="626"/>
      <c r="M34" s="626"/>
      <c r="N34" s="626"/>
      <c r="O34" s="626"/>
      <c r="P34" s="626"/>
      <c r="Q34" s="627"/>
      <c r="R34" s="628">
        <v>230596</v>
      </c>
      <c r="S34" s="629"/>
      <c r="T34" s="629"/>
      <c r="U34" s="629"/>
      <c r="V34" s="629"/>
      <c r="W34" s="629"/>
      <c r="X34" s="629"/>
      <c r="Y34" s="630"/>
      <c r="Z34" s="655">
        <v>5.3</v>
      </c>
      <c r="AA34" s="655"/>
      <c r="AB34" s="655"/>
      <c r="AC34" s="655"/>
      <c r="AD34" s="656" t="s">
        <v>128</v>
      </c>
      <c r="AE34" s="656"/>
      <c r="AF34" s="656"/>
      <c r="AG34" s="656"/>
      <c r="AH34" s="656"/>
      <c r="AI34" s="656"/>
      <c r="AJ34" s="656"/>
      <c r="AK34" s="656"/>
      <c r="AL34" s="631" t="s">
        <v>128</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5" t="s">
        <v>324</v>
      </c>
      <c r="CE34" s="666"/>
      <c r="CF34" s="666"/>
      <c r="CG34" s="666"/>
      <c r="CH34" s="666"/>
      <c r="CI34" s="666"/>
      <c r="CJ34" s="666"/>
      <c r="CK34" s="666"/>
      <c r="CL34" s="666"/>
      <c r="CM34" s="666"/>
      <c r="CN34" s="666"/>
      <c r="CO34" s="666"/>
      <c r="CP34" s="666"/>
      <c r="CQ34" s="667"/>
      <c r="CR34" s="628">
        <v>815501</v>
      </c>
      <c r="CS34" s="629"/>
      <c r="CT34" s="629"/>
      <c r="CU34" s="629"/>
      <c r="CV34" s="629"/>
      <c r="CW34" s="629"/>
      <c r="CX34" s="629"/>
      <c r="CY34" s="630"/>
      <c r="CZ34" s="631">
        <v>20.399999999999999</v>
      </c>
      <c r="DA34" s="641"/>
      <c r="DB34" s="641"/>
      <c r="DC34" s="642"/>
      <c r="DD34" s="634">
        <v>638994</v>
      </c>
      <c r="DE34" s="629"/>
      <c r="DF34" s="629"/>
      <c r="DG34" s="629"/>
      <c r="DH34" s="629"/>
      <c r="DI34" s="629"/>
      <c r="DJ34" s="629"/>
      <c r="DK34" s="630"/>
      <c r="DL34" s="634">
        <v>419660</v>
      </c>
      <c r="DM34" s="629"/>
      <c r="DN34" s="629"/>
      <c r="DO34" s="629"/>
      <c r="DP34" s="629"/>
      <c r="DQ34" s="629"/>
      <c r="DR34" s="629"/>
      <c r="DS34" s="629"/>
      <c r="DT34" s="629"/>
      <c r="DU34" s="629"/>
      <c r="DV34" s="630"/>
      <c r="DW34" s="631">
        <v>14.5</v>
      </c>
      <c r="DX34" s="641"/>
      <c r="DY34" s="641"/>
      <c r="DZ34" s="641"/>
      <c r="EA34" s="641"/>
      <c r="EB34" s="641"/>
      <c r="EC34" s="668"/>
    </row>
    <row r="35" spans="2:133" ht="11.25" customHeight="1" x14ac:dyDescent="0.15">
      <c r="B35" s="625" t="s">
        <v>325</v>
      </c>
      <c r="C35" s="626"/>
      <c r="D35" s="626"/>
      <c r="E35" s="626"/>
      <c r="F35" s="626"/>
      <c r="G35" s="626"/>
      <c r="H35" s="626"/>
      <c r="I35" s="626"/>
      <c r="J35" s="626"/>
      <c r="K35" s="626"/>
      <c r="L35" s="626"/>
      <c r="M35" s="626"/>
      <c r="N35" s="626"/>
      <c r="O35" s="626"/>
      <c r="P35" s="626"/>
      <c r="Q35" s="627"/>
      <c r="R35" s="628">
        <v>2386</v>
      </c>
      <c r="S35" s="629"/>
      <c r="T35" s="629"/>
      <c r="U35" s="629"/>
      <c r="V35" s="629"/>
      <c r="W35" s="629"/>
      <c r="X35" s="629"/>
      <c r="Y35" s="630"/>
      <c r="Z35" s="655">
        <v>0.1</v>
      </c>
      <c r="AA35" s="655"/>
      <c r="AB35" s="655"/>
      <c r="AC35" s="655"/>
      <c r="AD35" s="656">
        <v>1910</v>
      </c>
      <c r="AE35" s="656"/>
      <c r="AF35" s="656"/>
      <c r="AG35" s="656"/>
      <c r="AH35" s="656"/>
      <c r="AI35" s="656"/>
      <c r="AJ35" s="656"/>
      <c r="AK35" s="656"/>
      <c r="AL35" s="631">
        <v>0.1</v>
      </c>
      <c r="AM35" s="632"/>
      <c r="AN35" s="632"/>
      <c r="AO35" s="657"/>
      <c r="AP35" s="218"/>
      <c r="AQ35" s="687" t="s">
        <v>326</v>
      </c>
      <c r="AR35" s="688"/>
      <c r="AS35" s="688"/>
      <c r="AT35" s="688"/>
      <c r="AU35" s="688"/>
      <c r="AV35" s="688"/>
      <c r="AW35" s="688"/>
      <c r="AX35" s="688"/>
      <c r="AY35" s="688"/>
      <c r="AZ35" s="688"/>
      <c r="BA35" s="688"/>
      <c r="BB35" s="688"/>
      <c r="BC35" s="688"/>
      <c r="BD35" s="688"/>
      <c r="BE35" s="688"/>
      <c r="BF35" s="689"/>
      <c r="BG35" s="687" t="s">
        <v>327</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5" t="s">
        <v>328</v>
      </c>
      <c r="CE35" s="666"/>
      <c r="CF35" s="666"/>
      <c r="CG35" s="666"/>
      <c r="CH35" s="666"/>
      <c r="CI35" s="666"/>
      <c r="CJ35" s="666"/>
      <c r="CK35" s="666"/>
      <c r="CL35" s="666"/>
      <c r="CM35" s="666"/>
      <c r="CN35" s="666"/>
      <c r="CO35" s="666"/>
      <c r="CP35" s="666"/>
      <c r="CQ35" s="667"/>
      <c r="CR35" s="628">
        <v>374489</v>
      </c>
      <c r="CS35" s="639"/>
      <c r="CT35" s="639"/>
      <c r="CU35" s="639"/>
      <c r="CV35" s="639"/>
      <c r="CW35" s="639"/>
      <c r="CX35" s="639"/>
      <c r="CY35" s="640"/>
      <c r="CZ35" s="631">
        <v>9.4</v>
      </c>
      <c r="DA35" s="641"/>
      <c r="DB35" s="641"/>
      <c r="DC35" s="642"/>
      <c r="DD35" s="634">
        <v>301306</v>
      </c>
      <c r="DE35" s="639"/>
      <c r="DF35" s="639"/>
      <c r="DG35" s="639"/>
      <c r="DH35" s="639"/>
      <c r="DI35" s="639"/>
      <c r="DJ35" s="639"/>
      <c r="DK35" s="640"/>
      <c r="DL35" s="634">
        <v>121512</v>
      </c>
      <c r="DM35" s="639"/>
      <c r="DN35" s="639"/>
      <c r="DO35" s="639"/>
      <c r="DP35" s="639"/>
      <c r="DQ35" s="639"/>
      <c r="DR35" s="639"/>
      <c r="DS35" s="639"/>
      <c r="DT35" s="639"/>
      <c r="DU35" s="639"/>
      <c r="DV35" s="640"/>
      <c r="DW35" s="631">
        <v>4.2</v>
      </c>
      <c r="DX35" s="641"/>
      <c r="DY35" s="641"/>
      <c r="DZ35" s="641"/>
      <c r="EA35" s="641"/>
      <c r="EB35" s="641"/>
      <c r="EC35" s="668"/>
    </row>
    <row r="36" spans="2:133" ht="11.25" customHeight="1" x14ac:dyDescent="0.15">
      <c r="B36" s="625" t="s">
        <v>329</v>
      </c>
      <c r="C36" s="626"/>
      <c r="D36" s="626"/>
      <c r="E36" s="626"/>
      <c r="F36" s="626"/>
      <c r="G36" s="626"/>
      <c r="H36" s="626"/>
      <c r="I36" s="626"/>
      <c r="J36" s="626"/>
      <c r="K36" s="626"/>
      <c r="L36" s="626"/>
      <c r="M36" s="626"/>
      <c r="N36" s="626"/>
      <c r="O36" s="626"/>
      <c r="P36" s="626"/>
      <c r="Q36" s="627"/>
      <c r="R36" s="628">
        <v>100440</v>
      </c>
      <c r="S36" s="629"/>
      <c r="T36" s="629"/>
      <c r="U36" s="629"/>
      <c r="V36" s="629"/>
      <c r="W36" s="629"/>
      <c r="X36" s="629"/>
      <c r="Y36" s="630"/>
      <c r="Z36" s="655">
        <v>2.2999999999999998</v>
      </c>
      <c r="AA36" s="655"/>
      <c r="AB36" s="655"/>
      <c r="AC36" s="655"/>
      <c r="AD36" s="656" t="s">
        <v>128</v>
      </c>
      <c r="AE36" s="656"/>
      <c r="AF36" s="656"/>
      <c r="AG36" s="656"/>
      <c r="AH36" s="656"/>
      <c r="AI36" s="656"/>
      <c r="AJ36" s="656"/>
      <c r="AK36" s="656"/>
      <c r="AL36" s="631" t="s">
        <v>128</v>
      </c>
      <c r="AM36" s="632"/>
      <c r="AN36" s="632"/>
      <c r="AO36" s="657"/>
      <c r="AP36" s="218"/>
      <c r="AQ36" s="678" t="s">
        <v>330</v>
      </c>
      <c r="AR36" s="679"/>
      <c r="AS36" s="679"/>
      <c r="AT36" s="679"/>
      <c r="AU36" s="679"/>
      <c r="AV36" s="679"/>
      <c r="AW36" s="679"/>
      <c r="AX36" s="679"/>
      <c r="AY36" s="680"/>
      <c r="AZ36" s="681">
        <v>273368</v>
      </c>
      <c r="BA36" s="682"/>
      <c r="BB36" s="682"/>
      <c r="BC36" s="682"/>
      <c r="BD36" s="682"/>
      <c r="BE36" s="682"/>
      <c r="BF36" s="683"/>
      <c r="BG36" s="684" t="s">
        <v>331</v>
      </c>
      <c r="BH36" s="685"/>
      <c r="BI36" s="685"/>
      <c r="BJ36" s="685"/>
      <c r="BK36" s="685"/>
      <c r="BL36" s="685"/>
      <c r="BM36" s="685"/>
      <c r="BN36" s="685"/>
      <c r="BO36" s="685"/>
      <c r="BP36" s="685"/>
      <c r="BQ36" s="685"/>
      <c r="BR36" s="685"/>
      <c r="BS36" s="685"/>
      <c r="BT36" s="685"/>
      <c r="BU36" s="686"/>
      <c r="BV36" s="681">
        <v>37</v>
      </c>
      <c r="BW36" s="682"/>
      <c r="BX36" s="682"/>
      <c r="BY36" s="682"/>
      <c r="BZ36" s="682"/>
      <c r="CA36" s="682"/>
      <c r="CB36" s="683"/>
      <c r="CD36" s="665" t="s">
        <v>332</v>
      </c>
      <c r="CE36" s="666"/>
      <c r="CF36" s="666"/>
      <c r="CG36" s="666"/>
      <c r="CH36" s="666"/>
      <c r="CI36" s="666"/>
      <c r="CJ36" s="666"/>
      <c r="CK36" s="666"/>
      <c r="CL36" s="666"/>
      <c r="CM36" s="666"/>
      <c r="CN36" s="666"/>
      <c r="CO36" s="666"/>
      <c r="CP36" s="666"/>
      <c r="CQ36" s="667"/>
      <c r="CR36" s="628">
        <v>474505</v>
      </c>
      <c r="CS36" s="629"/>
      <c r="CT36" s="629"/>
      <c r="CU36" s="629"/>
      <c r="CV36" s="629"/>
      <c r="CW36" s="629"/>
      <c r="CX36" s="629"/>
      <c r="CY36" s="630"/>
      <c r="CZ36" s="631">
        <v>11.9</v>
      </c>
      <c r="DA36" s="641"/>
      <c r="DB36" s="641"/>
      <c r="DC36" s="642"/>
      <c r="DD36" s="634">
        <v>423385</v>
      </c>
      <c r="DE36" s="629"/>
      <c r="DF36" s="629"/>
      <c r="DG36" s="629"/>
      <c r="DH36" s="629"/>
      <c r="DI36" s="629"/>
      <c r="DJ36" s="629"/>
      <c r="DK36" s="630"/>
      <c r="DL36" s="634">
        <v>259273</v>
      </c>
      <c r="DM36" s="629"/>
      <c r="DN36" s="629"/>
      <c r="DO36" s="629"/>
      <c r="DP36" s="629"/>
      <c r="DQ36" s="629"/>
      <c r="DR36" s="629"/>
      <c r="DS36" s="629"/>
      <c r="DT36" s="629"/>
      <c r="DU36" s="629"/>
      <c r="DV36" s="630"/>
      <c r="DW36" s="631">
        <v>9</v>
      </c>
      <c r="DX36" s="641"/>
      <c r="DY36" s="641"/>
      <c r="DZ36" s="641"/>
      <c r="EA36" s="641"/>
      <c r="EB36" s="641"/>
      <c r="EC36" s="668"/>
    </row>
    <row r="37" spans="2:133" ht="11.25" customHeight="1" x14ac:dyDescent="0.15">
      <c r="B37" s="625" t="s">
        <v>333</v>
      </c>
      <c r="C37" s="626"/>
      <c r="D37" s="626"/>
      <c r="E37" s="626"/>
      <c r="F37" s="626"/>
      <c r="G37" s="626"/>
      <c r="H37" s="626"/>
      <c r="I37" s="626"/>
      <c r="J37" s="626"/>
      <c r="K37" s="626"/>
      <c r="L37" s="626"/>
      <c r="M37" s="626"/>
      <c r="N37" s="626"/>
      <c r="O37" s="626"/>
      <c r="P37" s="626"/>
      <c r="Q37" s="627"/>
      <c r="R37" s="628">
        <v>14123</v>
      </c>
      <c r="S37" s="629"/>
      <c r="T37" s="629"/>
      <c r="U37" s="629"/>
      <c r="V37" s="629"/>
      <c r="W37" s="629"/>
      <c r="X37" s="629"/>
      <c r="Y37" s="630"/>
      <c r="Z37" s="655">
        <v>0.3</v>
      </c>
      <c r="AA37" s="655"/>
      <c r="AB37" s="655"/>
      <c r="AC37" s="655"/>
      <c r="AD37" s="656" t="s">
        <v>128</v>
      </c>
      <c r="AE37" s="656"/>
      <c r="AF37" s="656"/>
      <c r="AG37" s="656"/>
      <c r="AH37" s="656"/>
      <c r="AI37" s="656"/>
      <c r="AJ37" s="656"/>
      <c r="AK37" s="656"/>
      <c r="AL37" s="631" t="s">
        <v>128</v>
      </c>
      <c r="AM37" s="632"/>
      <c r="AN37" s="632"/>
      <c r="AO37" s="657"/>
      <c r="AQ37" s="669" t="s">
        <v>334</v>
      </c>
      <c r="AR37" s="670"/>
      <c r="AS37" s="670"/>
      <c r="AT37" s="670"/>
      <c r="AU37" s="670"/>
      <c r="AV37" s="670"/>
      <c r="AW37" s="670"/>
      <c r="AX37" s="670"/>
      <c r="AY37" s="671"/>
      <c r="AZ37" s="628">
        <v>66269</v>
      </c>
      <c r="BA37" s="629"/>
      <c r="BB37" s="629"/>
      <c r="BC37" s="629"/>
      <c r="BD37" s="639"/>
      <c r="BE37" s="639"/>
      <c r="BF37" s="672"/>
      <c r="BG37" s="665" t="s">
        <v>335</v>
      </c>
      <c r="BH37" s="666"/>
      <c r="BI37" s="666"/>
      <c r="BJ37" s="666"/>
      <c r="BK37" s="666"/>
      <c r="BL37" s="666"/>
      <c r="BM37" s="666"/>
      <c r="BN37" s="666"/>
      <c r="BO37" s="666"/>
      <c r="BP37" s="666"/>
      <c r="BQ37" s="666"/>
      <c r="BR37" s="666"/>
      <c r="BS37" s="666"/>
      <c r="BT37" s="666"/>
      <c r="BU37" s="667"/>
      <c r="BV37" s="628">
        <v>-1867</v>
      </c>
      <c r="BW37" s="629"/>
      <c r="BX37" s="629"/>
      <c r="BY37" s="629"/>
      <c r="BZ37" s="629"/>
      <c r="CA37" s="629"/>
      <c r="CB37" s="673"/>
      <c r="CD37" s="665" t="s">
        <v>336</v>
      </c>
      <c r="CE37" s="666"/>
      <c r="CF37" s="666"/>
      <c r="CG37" s="666"/>
      <c r="CH37" s="666"/>
      <c r="CI37" s="666"/>
      <c r="CJ37" s="666"/>
      <c r="CK37" s="666"/>
      <c r="CL37" s="666"/>
      <c r="CM37" s="666"/>
      <c r="CN37" s="666"/>
      <c r="CO37" s="666"/>
      <c r="CP37" s="666"/>
      <c r="CQ37" s="667"/>
      <c r="CR37" s="628">
        <v>217799</v>
      </c>
      <c r="CS37" s="639"/>
      <c r="CT37" s="639"/>
      <c r="CU37" s="639"/>
      <c r="CV37" s="639"/>
      <c r="CW37" s="639"/>
      <c r="CX37" s="639"/>
      <c r="CY37" s="640"/>
      <c r="CZ37" s="631">
        <v>5.5</v>
      </c>
      <c r="DA37" s="641"/>
      <c r="DB37" s="641"/>
      <c r="DC37" s="642"/>
      <c r="DD37" s="634">
        <v>197399</v>
      </c>
      <c r="DE37" s="639"/>
      <c r="DF37" s="639"/>
      <c r="DG37" s="639"/>
      <c r="DH37" s="639"/>
      <c r="DI37" s="639"/>
      <c r="DJ37" s="639"/>
      <c r="DK37" s="640"/>
      <c r="DL37" s="634">
        <v>194424</v>
      </c>
      <c r="DM37" s="639"/>
      <c r="DN37" s="639"/>
      <c r="DO37" s="639"/>
      <c r="DP37" s="639"/>
      <c r="DQ37" s="639"/>
      <c r="DR37" s="639"/>
      <c r="DS37" s="639"/>
      <c r="DT37" s="639"/>
      <c r="DU37" s="639"/>
      <c r="DV37" s="640"/>
      <c r="DW37" s="631">
        <v>6.7</v>
      </c>
      <c r="DX37" s="641"/>
      <c r="DY37" s="641"/>
      <c r="DZ37" s="641"/>
      <c r="EA37" s="641"/>
      <c r="EB37" s="641"/>
      <c r="EC37" s="668"/>
    </row>
    <row r="38" spans="2:133" ht="11.25" customHeight="1" x14ac:dyDescent="0.15">
      <c r="B38" s="625" t="s">
        <v>337</v>
      </c>
      <c r="C38" s="626"/>
      <c r="D38" s="626"/>
      <c r="E38" s="626"/>
      <c r="F38" s="626"/>
      <c r="G38" s="626"/>
      <c r="H38" s="626"/>
      <c r="I38" s="626"/>
      <c r="J38" s="626"/>
      <c r="K38" s="626"/>
      <c r="L38" s="626"/>
      <c r="M38" s="626"/>
      <c r="N38" s="626"/>
      <c r="O38" s="626"/>
      <c r="P38" s="626"/>
      <c r="Q38" s="627"/>
      <c r="R38" s="628">
        <v>66952</v>
      </c>
      <c r="S38" s="629"/>
      <c r="T38" s="629"/>
      <c r="U38" s="629"/>
      <c r="V38" s="629"/>
      <c r="W38" s="629"/>
      <c r="X38" s="629"/>
      <c r="Y38" s="630"/>
      <c r="Z38" s="655">
        <v>1.5</v>
      </c>
      <c r="AA38" s="655"/>
      <c r="AB38" s="655"/>
      <c r="AC38" s="655"/>
      <c r="AD38" s="656" t="s">
        <v>128</v>
      </c>
      <c r="AE38" s="656"/>
      <c r="AF38" s="656"/>
      <c r="AG38" s="656"/>
      <c r="AH38" s="656"/>
      <c r="AI38" s="656"/>
      <c r="AJ38" s="656"/>
      <c r="AK38" s="656"/>
      <c r="AL38" s="631" t="s">
        <v>128</v>
      </c>
      <c r="AM38" s="632"/>
      <c r="AN38" s="632"/>
      <c r="AO38" s="657"/>
      <c r="AQ38" s="669" t="s">
        <v>338</v>
      </c>
      <c r="AR38" s="670"/>
      <c r="AS38" s="670"/>
      <c r="AT38" s="670"/>
      <c r="AU38" s="670"/>
      <c r="AV38" s="670"/>
      <c r="AW38" s="670"/>
      <c r="AX38" s="670"/>
      <c r="AY38" s="671"/>
      <c r="AZ38" s="628">
        <v>55103</v>
      </c>
      <c r="BA38" s="629"/>
      <c r="BB38" s="629"/>
      <c r="BC38" s="629"/>
      <c r="BD38" s="639"/>
      <c r="BE38" s="639"/>
      <c r="BF38" s="672"/>
      <c r="BG38" s="665" t="s">
        <v>339</v>
      </c>
      <c r="BH38" s="666"/>
      <c r="BI38" s="666"/>
      <c r="BJ38" s="666"/>
      <c r="BK38" s="666"/>
      <c r="BL38" s="666"/>
      <c r="BM38" s="666"/>
      <c r="BN38" s="666"/>
      <c r="BO38" s="666"/>
      <c r="BP38" s="666"/>
      <c r="BQ38" s="666"/>
      <c r="BR38" s="666"/>
      <c r="BS38" s="666"/>
      <c r="BT38" s="666"/>
      <c r="BU38" s="667"/>
      <c r="BV38" s="628">
        <v>394</v>
      </c>
      <c r="BW38" s="629"/>
      <c r="BX38" s="629"/>
      <c r="BY38" s="629"/>
      <c r="BZ38" s="629"/>
      <c r="CA38" s="629"/>
      <c r="CB38" s="673"/>
      <c r="CD38" s="665" t="s">
        <v>340</v>
      </c>
      <c r="CE38" s="666"/>
      <c r="CF38" s="666"/>
      <c r="CG38" s="666"/>
      <c r="CH38" s="666"/>
      <c r="CI38" s="666"/>
      <c r="CJ38" s="666"/>
      <c r="CK38" s="666"/>
      <c r="CL38" s="666"/>
      <c r="CM38" s="666"/>
      <c r="CN38" s="666"/>
      <c r="CO38" s="666"/>
      <c r="CP38" s="666"/>
      <c r="CQ38" s="667"/>
      <c r="CR38" s="628">
        <v>273368</v>
      </c>
      <c r="CS38" s="629"/>
      <c r="CT38" s="629"/>
      <c r="CU38" s="629"/>
      <c r="CV38" s="629"/>
      <c r="CW38" s="629"/>
      <c r="CX38" s="629"/>
      <c r="CY38" s="630"/>
      <c r="CZ38" s="631">
        <v>6.8</v>
      </c>
      <c r="DA38" s="641"/>
      <c r="DB38" s="641"/>
      <c r="DC38" s="642"/>
      <c r="DD38" s="634">
        <v>251361</v>
      </c>
      <c r="DE38" s="629"/>
      <c r="DF38" s="629"/>
      <c r="DG38" s="629"/>
      <c r="DH38" s="629"/>
      <c r="DI38" s="629"/>
      <c r="DJ38" s="629"/>
      <c r="DK38" s="630"/>
      <c r="DL38" s="634">
        <v>251361</v>
      </c>
      <c r="DM38" s="629"/>
      <c r="DN38" s="629"/>
      <c r="DO38" s="629"/>
      <c r="DP38" s="629"/>
      <c r="DQ38" s="629"/>
      <c r="DR38" s="629"/>
      <c r="DS38" s="629"/>
      <c r="DT38" s="629"/>
      <c r="DU38" s="629"/>
      <c r="DV38" s="630"/>
      <c r="DW38" s="631">
        <v>8.6999999999999993</v>
      </c>
      <c r="DX38" s="641"/>
      <c r="DY38" s="641"/>
      <c r="DZ38" s="641"/>
      <c r="EA38" s="641"/>
      <c r="EB38" s="641"/>
      <c r="EC38" s="668"/>
    </row>
    <row r="39" spans="2:133" ht="11.25" customHeight="1" x14ac:dyDescent="0.15">
      <c r="B39" s="625" t="s">
        <v>341</v>
      </c>
      <c r="C39" s="626"/>
      <c r="D39" s="626"/>
      <c r="E39" s="626"/>
      <c r="F39" s="626"/>
      <c r="G39" s="626"/>
      <c r="H39" s="626"/>
      <c r="I39" s="626"/>
      <c r="J39" s="626"/>
      <c r="K39" s="626"/>
      <c r="L39" s="626"/>
      <c r="M39" s="626"/>
      <c r="N39" s="626"/>
      <c r="O39" s="626"/>
      <c r="P39" s="626"/>
      <c r="Q39" s="627"/>
      <c r="R39" s="628">
        <v>75228</v>
      </c>
      <c r="S39" s="629"/>
      <c r="T39" s="629"/>
      <c r="U39" s="629"/>
      <c r="V39" s="629"/>
      <c r="W39" s="629"/>
      <c r="X39" s="629"/>
      <c r="Y39" s="630"/>
      <c r="Z39" s="655">
        <v>1.7</v>
      </c>
      <c r="AA39" s="655"/>
      <c r="AB39" s="655"/>
      <c r="AC39" s="655"/>
      <c r="AD39" s="656">
        <v>3033</v>
      </c>
      <c r="AE39" s="656"/>
      <c r="AF39" s="656"/>
      <c r="AG39" s="656"/>
      <c r="AH39" s="656"/>
      <c r="AI39" s="656"/>
      <c r="AJ39" s="656"/>
      <c r="AK39" s="656"/>
      <c r="AL39" s="631">
        <v>0.1</v>
      </c>
      <c r="AM39" s="632"/>
      <c r="AN39" s="632"/>
      <c r="AO39" s="657"/>
      <c r="AQ39" s="669" t="s">
        <v>342</v>
      </c>
      <c r="AR39" s="670"/>
      <c r="AS39" s="670"/>
      <c r="AT39" s="670"/>
      <c r="AU39" s="670"/>
      <c r="AV39" s="670"/>
      <c r="AW39" s="670"/>
      <c r="AX39" s="670"/>
      <c r="AY39" s="671"/>
      <c r="AZ39" s="628" t="s">
        <v>128</v>
      </c>
      <c r="BA39" s="629"/>
      <c r="BB39" s="629"/>
      <c r="BC39" s="629"/>
      <c r="BD39" s="639"/>
      <c r="BE39" s="639"/>
      <c r="BF39" s="672"/>
      <c r="BG39" s="665" t="s">
        <v>343</v>
      </c>
      <c r="BH39" s="666"/>
      <c r="BI39" s="666"/>
      <c r="BJ39" s="666"/>
      <c r="BK39" s="666"/>
      <c r="BL39" s="666"/>
      <c r="BM39" s="666"/>
      <c r="BN39" s="666"/>
      <c r="BO39" s="666"/>
      <c r="BP39" s="666"/>
      <c r="BQ39" s="666"/>
      <c r="BR39" s="666"/>
      <c r="BS39" s="666"/>
      <c r="BT39" s="666"/>
      <c r="BU39" s="667"/>
      <c r="BV39" s="628">
        <v>644</v>
      </c>
      <c r="BW39" s="629"/>
      <c r="BX39" s="629"/>
      <c r="BY39" s="629"/>
      <c r="BZ39" s="629"/>
      <c r="CA39" s="629"/>
      <c r="CB39" s="673"/>
      <c r="CD39" s="665" t="s">
        <v>344</v>
      </c>
      <c r="CE39" s="666"/>
      <c r="CF39" s="666"/>
      <c r="CG39" s="666"/>
      <c r="CH39" s="666"/>
      <c r="CI39" s="666"/>
      <c r="CJ39" s="666"/>
      <c r="CK39" s="666"/>
      <c r="CL39" s="666"/>
      <c r="CM39" s="666"/>
      <c r="CN39" s="666"/>
      <c r="CO39" s="666"/>
      <c r="CP39" s="666"/>
      <c r="CQ39" s="667"/>
      <c r="CR39" s="628">
        <v>5427</v>
      </c>
      <c r="CS39" s="639"/>
      <c r="CT39" s="639"/>
      <c r="CU39" s="639"/>
      <c r="CV39" s="639"/>
      <c r="CW39" s="639"/>
      <c r="CX39" s="639"/>
      <c r="CY39" s="640"/>
      <c r="CZ39" s="631">
        <v>0.1</v>
      </c>
      <c r="DA39" s="641"/>
      <c r="DB39" s="641"/>
      <c r="DC39" s="642"/>
      <c r="DD39" s="634">
        <v>4961</v>
      </c>
      <c r="DE39" s="639"/>
      <c r="DF39" s="639"/>
      <c r="DG39" s="639"/>
      <c r="DH39" s="639"/>
      <c r="DI39" s="639"/>
      <c r="DJ39" s="639"/>
      <c r="DK39" s="640"/>
      <c r="DL39" s="634" t="s">
        <v>128</v>
      </c>
      <c r="DM39" s="639"/>
      <c r="DN39" s="639"/>
      <c r="DO39" s="639"/>
      <c r="DP39" s="639"/>
      <c r="DQ39" s="639"/>
      <c r="DR39" s="639"/>
      <c r="DS39" s="639"/>
      <c r="DT39" s="639"/>
      <c r="DU39" s="639"/>
      <c r="DV39" s="640"/>
      <c r="DW39" s="631" t="s">
        <v>128</v>
      </c>
      <c r="DX39" s="641"/>
      <c r="DY39" s="641"/>
      <c r="DZ39" s="641"/>
      <c r="EA39" s="641"/>
      <c r="EB39" s="641"/>
      <c r="EC39" s="668"/>
    </row>
    <row r="40" spans="2:133" ht="11.25" customHeight="1" x14ac:dyDescent="0.15">
      <c r="B40" s="625" t="s">
        <v>345</v>
      </c>
      <c r="C40" s="626"/>
      <c r="D40" s="626"/>
      <c r="E40" s="626"/>
      <c r="F40" s="626"/>
      <c r="G40" s="626"/>
      <c r="H40" s="626"/>
      <c r="I40" s="626"/>
      <c r="J40" s="626"/>
      <c r="K40" s="626"/>
      <c r="L40" s="626"/>
      <c r="M40" s="626"/>
      <c r="N40" s="626"/>
      <c r="O40" s="626"/>
      <c r="P40" s="626"/>
      <c r="Q40" s="627"/>
      <c r="R40" s="628">
        <v>507300</v>
      </c>
      <c r="S40" s="629"/>
      <c r="T40" s="629"/>
      <c r="U40" s="629"/>
      <c r="V40" s="629"/>
      <c r="W40" s="629"/>
      <c r="X40" s="629"/>
      <c r="Y40" s="630"/>
      <c r="Z40" s="655">
        <v>11.7</v>
      </c>
      <c r="AA40" s="655"/>
      <c r="AB40" s="655"/>
      <c r="AC40" s="655"/>
      <c r="AD40" s="656" t="s">
        <v>128</v>
      </c>
      <c r="AE40" s="656"/>
      <c r="AF40" s="656"/>
      <c r="AG40" s="656"/>
      <c r="AH40" s="656"/>
      <c r="AI40" s="656"/>
      <c r="AJ40" s="656"/>
      <c r="AK40" s="656"/>
      <c r="AL40" s="631" t="s">
        <v>128</v>
      </c>
      <c r="AM40" s="632"/>
      <c r="AN40" s="632"/>
      <c r="AO40" s="657"/>
      <c r="AQ40" s="669" t="s">
        <v>346</v>
      </c>
      <c r="AR40" s="670"/>
      <c r="AS40" s="670"/>
      <c r="AT40" s="670"/>
      <c r="AU40" s="670"/>
      <c r="AV40" s="670"/>
      <c r="AW40" s="670"/>
      <c r="AX40" s="670"/>
      <c r="AY40" s="671"/>
      <c r="AZ40" s="628" t="s">
        <v>128</v>
      </c>
      <c r="BA40" s="629"/>
      <c r="BB40" s="629"/>
      <c r="BC40" s="629"/>
      <c r="BD40" s="639"/>
      <c r="BE40" s="639"/>
      <c r="BF40" s="672"/>
      <c r="BG40" s="674" t="s">
        <v>347</v>
      </c>
      <c r="BH40" s="675"/>
      <c r="BI40" s="675"/>
      <c r="BJ40" s="675"/>
      <c r="BK40" s="675"/>
      <c r="BL40" s="363"/>
      <c r="BM40" s="666" t="s">
        <v>348</v>
      </c>
      <c r="BN40" s="666"/>
      <c r="BO40" s="666"/>
      <c r="BP40" s="666"/>
      <c r="BQ40" s="666"/>
      <c r="BR40" s="666"/>
      <c r="BS40" s="666"/>
      <c r="BT40" s="666"/>
      <c r="BU40" s="667"/>
      <c r="BV40" s="628">
        <v>114</v>
      </c>
      <c r="BW40" s="629"/>
      <c r="BX40" s="629"/>
      <c r="BY40" s="629"/>
      <c r="BZ40" s="629"/>
      <c r="CA40" s="629"/>
      <c r="CB40" s="673"/>
      <c r="CD40" s="665" t="s">
        <v>349</v>
      </c>
      <c r="CE40" s="666"/>
      <c r="CF40" s="666"/>
      <c r="CG40" s="666"/>
      <c r="CH40" s="666"/>
      <c r="CI40" s="666"/>
      <c r="CJ40" s="666"/>
      <c r="CK40" s="666"/>
      <c r="CL40" s="666"/>
      <c r="CM40" s="666"/>
      <c r="CN40" s="666"/>
      <c r="CO40" s="666"/>
      <c r="CP40" s="666"/>
      <c r="CQ40" s="667"/>
      <c r="CR40" s="628">
        <v>14000</v>
      </c>
      <c r="CS40" s="629"/>
      <c r="CT40" s="629"/>
      <c r="CU40" s="629"/>
      <c r="CV40" s="629"/>
      <c r="CW40" s="629"/>
      <c r="CX40" s="629"/>
      <c r="CY40" s="630"/>
      <c r="CZ40" s="631">
        <v>0.4</v>
      </c>
      <c r="DA40" s="641"/>
      <c r="DB40" s="641"/>
      <c r="DC40" s="642"/>
      <c r="DD40" s="634" t="s">
        <v>128</v>
      </c>
      <c r="DE40" s="629"/>
      <c r="DF40" s="629"/>
      <c r="DG40" s="629"/>
      <c r="DH40" s="629"/>
      <c r="DI40" s="629"/>
      <c r="DJ40" s="629"/>
      <c r="DK40" s="630"/>
      <c r="DL40" s="634" t="s">
        <v>128</v>
      </c>
      <c r="DM40" s="629"/>
      <c r="DN40" s="629"/>
      <c r="DO40" s="629"/>
      <c r="DP40" s="629"/>
      <c r="DQ40" s="629"/>
      <c r="DR40" s="629"/>
      <c r="DS40" s="629"/>
      <c r="DT40" s="629"/>
      <c r="DU40" s="629"/>
      <c r="DV40" s="630"/>
      <c r="DW40" s="631" t="s">
        <v>128</v>
      </c>
      <c r="DX40" s="641"/>
      <c r="DY40" s="641"/>
      <c r="DZ40" s="641"/>
      <c r="EA40" s="641"/>
      <c r="EB40" s="641"/>
      <c r="EC40" s="668"/>
    </row>
    <row r="41" spans="2:133" ht="11.25" customHeight="1" x14ac:dyDescent="0.15">
      <c r="B41" s="625" t="s">
        <v>350</v>
      </c>
      <c r="C41" s="626"/>
      <c r="D41" s="626"/>
      <c r="E41" s="626"/>
      <c r="F41" s="626"/>
      <c r="G41" s="626"/>
      <c r="H41" s="626"/>
      <c r="I41" s="626"/>
      <c r="J41" s="626"/>
      <c r="K41" s="626"/>
      <c r="L41" s="626"/>
      <c r="M41" s="626"/>
      <c r="N41" s="626"/>
      <c r="O41" s="626"/>
      <c r="P41" s="626"/>
      <c r="Q41" s="627"/>
      <c r="R41" s="628" t="s">
        <v>128</v>
      </c>
      <c r="S41" s="629"/>
      <c r="T41" s="629"/>
      <c r="U41" s="629"/>
      <c r="V41" s="629"/>
      <c r="W41" s="629"/>
      <c r="X41" s="629"/>
      <c r="Y41" s="630"/>
      <c r="Z41" s="655" t="s">
        <v>128</v>
      </c>
      <c r="AA41" s="655"/>
      <c r="AB41" s="655"/>
      <c r="AC41" s="655"/>
      <c r="AD41" s="656" t="s">
        <v>128</v>
      </c>
      <c r="AE41" s="656"/>
      <c r="AF41" s="656"/>
      <c r="AG41" s="656"/>
      <c r="AH41" s="656"/>
      <c r="AI41" s="656"/>
      <c r="AJ41" s="656"/>
      <c r="AK41" s="656"/>
      <c r="AL41" s="631" t="s">
        <v>128</v>
      </c>
      <c r="AM41" s="632"/>
      <c r="AN41" s="632"/>
      <c r="AO41" s="657"/>
      <c r="AQ41" s="669" t="s">
        <v>351</v>
      </c>
      <c r="AR41" s="670"/>
      <c r="AS41" s="670"/>
      <c r="AT41" s="670"/>
      <c r="AU41" s="670"/>
      <c r="AV41" s="670"/>
      <c r="AW41" s="670"/>
      <c r="AX41" s="670"/>
      <c r="AY41" s="671"/>
      <c r="AZ41" s="628">
        <v>55123</v>
      </c>
      <c r="BA41" s="629"/>
      <c r="BB41" s="629"/>
      <c r="BC41" s="629"/>
      <c r="BD41" s="639"/>
      <c r="BE41" s="639"/>
      <c r="BF41" s="672"/>
      <c r="BG41" s="674"/>
      <c r="BH41" s="675"/>
      <c r="BI41" s="675"/>
      <c r="BJ41" s="675"/>
      <c r="BK41" s="675"/>
      <c r="BL41" s="363"/>
      <c r="BM41" s="666" t="s">
        <v>352</v>
      </c>
      <c r="BN41" s="666"/>
      <c r="BO41" s="666"/>
      <c r="BP41" s="666"/>
      <c r="BQ41" s="666"/>
      <c r="BR41" s="666"/>
      <c r="BS41" s="666"/>
      <c r="BT41" s="666"/>
      <c r="BU41" s="667"/>
      <c r="BV41" s="628" t="s">
        <v>128</v>
      </c>
      <c r="BW41" s="629"/>
      <c r="BX41" s="629"/>
      <c r="BY41" s="629"/>
      <c r="BZ41" s="629"/>
      <c r="CA41" s="629"/>
      <c r="CB41" s="673"/>
      <c r="CD41" s="665" t="s">
        <v>353</v>
      </c>
      <c r="CE41" s="666"/>
      <c r="CF41" s="666"/>
      <c r="CG41" s="666"/>
      <c r="CH41" s="666"/>
      <c r="CI41" s="666"/>
      <c r="CJ41" s="666"/>
      <c r="CK41" s="666"/>
      <c r="CL41" s="666"/>
      <c r="CM41" s="666"/>
      <c r="CN41" s="666"/>
      <c r="CO41" s="666"/>
      <c r="CP41" s="666"/>
      <c r="CQ41" s="667"/>
      <c r="CR41" s="628" t="s">
        <v>128</v>
      </c>
      <c r="CS41" s="639"/>
      <c r="CT41" s="639"/>
      <c r="CU41" s="639"/>
      <c r="CV41" s="639"/>
      <c r="CW41" s="639"/>
      <c r="CX41" s="639"/>
      <c r="CY41" s="640"/>
      <c r="CZ41" s="631" t="s">
        <v>128</v>
      </c>
      <c r="DA41" s="641"/>
      <c r="DB41" s="641"/>
      <c r="DC41" s="642"/>
      <c r="DD41" s="634" t="s">
        <v>128</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354</v>
      </c>
      <c r="C42" s="626"/>
      <c r="D42" s="626"/>
      <c r="E42" s="626"/>
      <c r="F42" s="626"/>
      <c r="G42" s="626"/>
      <c r="H42" s="626"/>
      <c r="I42" s="626"/>
      <c r="J42" s="626"/>
      <c r="K42" s="626"/>
      <c r="L42" s="626"/>
      <c r="M42" s="626"/>
      <c r="N42" s="626"/>
      <c r="O42" s="626"/>
      <c r="P42" s="626"/>
      <c r="Q42" s="627"/>
      <c r="R42" s="628" t="s">
        <v>128</v>
      </c>
      <c r="S42" s="629"/>
      <c r="T42" s="629"/>
      <c r="U42" s="629"/>
      <c r="V42" s="629"/>
      <c r="W42" s="629"/>
      <c r="X42" s="629"/>
      <c r="Y42" s="630"/>
      <c r="Z42" s="655" t="s">
        <v>128</v>
      </c>
      <c r="AA42" s="655"/>
      <c r="AB42" s="655"/>
      <c r="AC42" s="655"/>
      <c r="AD42" s="656" t="s">
        <v>128</v>
      </c>
      <c r="AE42" s="656"/>
      <c r="AF42" s="656"/>
      <c r="AG42" s="656"/>
      <c r="AH42" s="656"/>
      <c r="AI42" s="656"/>
      <c r="AJ42" s="656"/>
      <c r="AK42" s="656"/>
      <c r="AL42" s="631" t="s">
        <v>128</v>
      </c>
      <c r="AM42" s="632"/>
      <c r="AN42" s="632"/>
      <c r="AO42" s="657"/>
      <c r="AQ42" s="662" t="s">
        <v>355</v>
      </c>
      <c r="AR42" s="663"/>
      <c r="AS42" s="663"/>
      <c r="AT42" s="663"/>
      <c r="AU42" s="663"/>
      <c r="AV42" s="663"/>
      <c r="AW42" s="663"/>
      <c r="AX42" s="663"/>
      <c r="AY42" s="664"/>
      <c r="AZ42" s="608">
        <v>96873</v>
      </c>
      <c r="BA42" s="643"/>
      <c r="BB42" s="643"/>
      <c r="BC42" s="643"/>
      <c r="BD42" s="609"/>
      <c r="BE42" s="609"/>
      <c r="BF42" s="658"/>
      <c r="BG42" s="676"/>
      <c r="BH42" s="677"/>
      <c r="BI42" s="677"/>
      <c r="BJ42" s="677"/>
      <c r="BK42" s="677"/>
      <c r="BL42" s="364"/>
      <c r="BM42" s="659" t="s">
        <v>356</v>
      </c>
      <c r="BN42" s="659"/>
      <c r="BO42" s="659"/>
      <c r="BP42" s="659"/>
      <c r="BQ42" s="659"/>
      <c r="BR42" s="659"/>
      <c r="BS42" s="659"/>
      <c r="BT42" s="659"/>
      <c r="BU42" s="660"/>
      <c r="BV42" s="608" t="s">
        <v>128</v>
      </c>
      <c r="BW42" s="643"/>
      <c r="BX42" s="643"/>
      <c r="BY42" s="643"/>
      <c r="BZ42" s="643"/>
      <c r="CA42" s="643"/>
      <c r="CB42" s="661"/>
      <c r="CD42" s="625" t="s">
        <v>357</v>
      </c>
      <c r="CE42" s="626"/>
      <c r="CF42" s="626"/>
      <c r="CG42" s="626"/>
      <c r="CH42" s="626"/>
      <c r="CI42" s="626"/>
      <c r="CJ42" s="626"/>
      <c r="CK42" s="626"/>
      <c r="CL42" s="626"/>
      <c r="CM42" s="626"/>
      <c r="CN42" s="626"/>
      <c r="CO42" s="626"/>
      <c r="CP42" s="626"/>
      <c r="CQ42" s="627"/>
      <c r="CR42" s="628">
        <v>590296</v>
      </c>
      <c r="CS42" s="639"/>
      <c r="CT42" s="639"/>
      <c r="CU42" s="639"/>
      <c r="CV42" s="639"/>
      <c r="CW42" s="639"/>
      <c r="CX42" s="639"/>
      <c r="CY42" s="640"/>
      <c r="CZ42" s="631">
        <v>14.8</v>
      </c>
      <c r="DA42" s="641"/>
      <c r="DB42" s="641"/>
      <c r="DC42" s="642"/>
      <c r="DD42" s="634">
        <v>236453</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358</v>
      </c>
      <c r="C43" s="626"/>
      <c r="D43" s="626"/>
      <c r="E43" s="626"/>
      <c r="F43" s="626"/>
      <c r="G43" s="626"/>
      <c r="H43" s="626"/>
      <c r="I43" s="626"/>
      <c r="J43" s="626"/>
      <c r="K43" s="626"/>
      <c r="L43" s="626"/>
      <c r="M43" s="626"/>
      <c r="N43" s="626"/>
      <c r="O43" s="626"/>
      <c r="P43" s="626"/>
      <c r="Q43" s="627"/>
      <c r="R43" s="628">
        <v>316200</v>
      </c>
      <c r="S43" s="629"/>
      <c r="T43" s="629"/>
      <c r="U43" s="629"/>
      <c r="V43" s="629"/>
      <c r="W43" s="629"/>
      <c r="X43" s="629"/>
      <c r="Y43" s="630"/>
      <c r="Z43" s="655">
        <v>7.3</v>
      </c>
      <c r="AA43" s="655"/>
      <c r="AB43" s="655"/>
      <c r="AC43" s="655"/>
      <c r="AD43" s="656" t="s">
        <v>128</v>
      </c>
      <c r="AE43" s="656"/>
      <c r="AF43" s="656"/>
      <c r="AG43" s="656"/>
      <c r="AH43" s="656"/>
      <c r="AI43" s="656"/>
      <c r="AJ43" s="656"/>
      <c r="AK43" s="656"/>
      <c r="AL43" s="631" t="s">
        <v>128</v>
      </c>
      <c r="AM43" s="632"/>
      <c r="AN43" s="632"/>
      <c r="AO43" s="657"/>
      <c r="BV43" s="219"/>
      <c r="BW43" s="219"/>
      <c r="BX43" s="219"/>
      <c r="BY43" s="219"/>
      <c r="BZ43" s="219"/>
      <c r="CA43" s="219"/>
      <c r="CB43" s="219"/>
      <c r="CD43" s="625" t="s">
        <v>359</v>
      </c>
      <c r="CE43" s="626"/>
      <c r="CF43" s="626"/>
      <c r="CG43" s="626"/>
      <c r="CH43" s="626"/>
      <c r="CI43" s="626"/>
      <c r="CJ43" s="626"/>
      <c r="CK43" s="626"/>
      <c r="CL43" s="626"/>
      <c r="CM43" s="626"/>
      <c r="CN43" s="626"/>
      <c r="CO43" s="626"/>
      <c r="CP43" s="626"/>
      <c r="CQ43" s="627"/>
      <c r="CR43" s="628" t="s">
        <v>128</v>
      </c>
      <c r="CS43" s="639"/>
      <c r="CT43" s="639"/>
      <c r="CU43" s="639"/>
      <c r="CV43" s="639"/>
      <c r="CW43" s="639"/>
      <c r="CX43" s="639"/>
      <c r="CY43" s="640"/>
      <c r="CZ43" s="631" t="s">
        <v>128</v>
      </c>
      <c r="DA43" s="641"/>
      <c r="DB43" s="641"/>
      <c r="DC43" s="642"/>
      <c r="DD43" s="634" t="s">
        <v>128</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360</v>
      </c>
      <c r="C44" s="606"/>
      <c r="D44" s="606"/>
      <c r="E44" s="606"/>
      <c r="F44" s="606"/>
      <c r="G44" s="606"/>
      <c r="H44" s="606"/>
      <c r="I44" s="606"/>
      <c r="J44" s="606"/>
      <c r="K44" s="606"/>
      <c r="L44" s="606"/>
      <c r="M44" s="606"/>
      <c r="N44" s="606"/>
      <c r="O44" s="606"/>
      <c r="P44" s="606"/>
      <c r="Q44" s="607"/>
      <c r="R44" s="608">
        <v>4352618</v>
      </c>
      <c r="S44" s="643"/>
      <c r="T44" s="643"/>
      <c r="U44" s="643"/>
      <c r="V44" s="643"/>
      <c r="W44" s="643"/>
      <c r="X44" s="643"/>
      <c r="Y44" s="644"/>
      <c r="Z44" s="645">
        <v>100</v>
      </c>
      <c r="AA44" s="645"/>
      <c r="AB44" s="645"/>
      <c r="AC44" s="645"/>
      <c r="AD44" s="646">
        <v>2568722</v>
      </c>
      <c r="AE44" s="646"/>
      <c r="AF44" s="646"/>
      <c r="AG44" s="646"/>
      <c r="AH44" s="646"/>
      <c r="AI44" s="646"/>
      <c r="AJ44" s="646"/>
      <c r="AK44" s="646"/>
      <c r="AL44" s="611">
        <v>100</v>
      </c>
      <c r="AM44" s="647"/>
      <c r="AN44" s="647"/>
      <c r="AO44" s="648"/>
      <c r="CD44" s="649" t="s">
        <v>307</v>
      </c>
      <c r="CE44" s="650"/>
      <c r="CF44" s="625" t="s">
        <v>361</v>
      </c>
      <c r="CG44" s="626"/>
      <c r="CH44" s="626"/>
      <c r="CI44" s="626"/>
      <c r="CJ44" s="626"/>
      <c r="CK44" s="626"/>
      <c r="CL44" s="626"/>
      <c r="CM44" s="626"/>
      <c r="CN44" s="626"/>
      <c r="CO44" s="626"/>
      <c r="CP44" s="626"/>
      <c r="CQ44" s="627"/>
      <c r="CR44" s="628">
        <v>590296</v>
      </c>
      <c r="CS44" s="629"/>
      <c r="CT44" s="629"/>
      <c r="CU44" s="629"/>
      <c r="CV44" s="629"/>
      <c r="CW44" s="629"/>
      <c r="CX44" s="629"/>
      <c r="CY44" s="630"/>
      <c r="CZ44" s="631">
        <v>14.8</v>
      </c>
      <c r="DA44" s="632"/>
      <c r="DB44" s="632"/>
      <c r="DC44" s="633"/>
      <c r="DD44" s="634">
        <v>236453</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362</v>
      </c>
      <c r="CG45" s="626"/>
      <c r="CH45" s="626"/>
      <c r="CI45" s="626"/>
      <c r="CJ45" s="626"/>
      <c r="CK45" s="626"/>
      <c r="CL45" s="626"/>
      <c r="CM45" s="626"/>
      <c r="CN45" s="626"/>
      <c r="CO45" s="626"/>
      <c r="CP45" s="626"/>
      <c r="CQ45" s="627"/>
      <c r="CR45" s="628">
        <v>269667</v>
      </c>
      <c r="CS45" s="639"/>
      <c r="CT45" s="639"/>
      <c r="CU45" s="639"/>
      <c r="CV45" s="639"/>
      <c r="CW45" s="639"/>
      <c r="CX45" s="639"/>
      <c r="CY45" s="640"/>
      <c r="CZ45" s="631">
        <v>6.7</v>
      </c>
      <c r="DA45" s="641"/>
      <c r="DB45" s="641"/>
      <c r="DC45" s="642"/>
      <c r="DD45" s="634">
        <v>163695</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364</v>
      </c>
      <c r="CG46" s="626"/>
      <c r="CH46" s="626"/>
      <c r="CI46" s="626"/>
      <c r="CJ46" s="626"/>
      <c r="CK46" s="626"/>
      <c r="CL46" s="626"/>
      <c r="CM46" s="626"/>
      <c r="CN46" s="626"/>
      <c r="CO46" s="626"/>
      <c r="CP46" s="626"/>
      <c r="CQ46" s="627"/>
      <c r="CR46" s="628">
        <v>320629</v>
      </c>
      <c r="CS46" s="629"/>
      <c r="CT46" s="629"/>
      <c r="CU46" s="629"/>
      <c r="CV46" s="629"/>
      <c r="CW46" s="629"/>
      <c r="CX46" s="629"/>
      <c r="CY46" s="630"/>
      <c r="CZ46" s="631">
        <v>8</v>
      </c>
      <c r="DA46" s="632"/>
      <c r="DB46" s="632"/>
      <c r="DC46" s="633"/>
      <c r="DD46" s="634">
        <v>72758</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365</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366</v>
      </c>
      <c r="CG47" s="626"/>
      <c r="CH47" s="626"/>
      <c r="CI47" s="626"/>
      <c r="CJ47" s="626"/>
      <c r="CK47" s="626"/>
      <c r="CL47" s="626"/>
      <c r="CM47" s="626"/>
      <c r="CN47" s="626"/>
      <c r="CO47" s="626"/>
      <c r="CP47" s="626"/>
      <c r="CQ47" s="627"/>
      <c r="CR47" s="628" t="s">
        <v>128</v>
      </c>
      <c r="CS47" s="639"/>
      <c r="CT47" s="639"/>
      <c r="CU47" s="639"/>
      <c r="CV47" s="639"/>
      <c r="CW47" s="639"/>
      <c r="CX47" s="639"/>
      <c r="CY47" s="640"/>
      <c r="CZ47" s="631" t="s">
        <v>128</v>
      </c>
      <c r="DA47" s="641"/>
      <c r="DB47" s="641"/>
      <c r="DC47" s="642"/>
      <c r="DD47" s="634" t="s">
        <v>128</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367</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368</v>
      </c>
      <c r="CG48" s="626"/>
      <c r="CH48" s="626"/>
      <c r="CI48" s="626"/>
      <c r="CJ48" s="626"/>
      <c r="CK48" s="626"/>
      <c r="CL48" s="626"/>
      <c r="CM48" s="626"/>
      <c r="CN48" s="626"/>
      <c r="CO48" s="626"/>
      <c r="CP48" s="626"/>
      <c r="CQ48" s="627"/>
      <c r="CR48" s="628" t="s">
        <v>128</v>
      </c>
      <c r="CS48" s="629"/>
      <c r="CT48" s="629"/>
      <c r="CU48" s="629"/>
      <c r="CV48" s="629"/>
      <c r="CW48" s="629"/>
      <c r="CX48" s="629"/>
      <c r="CY48" s="630"/>
      <c r="CZ48" s="631" t="s">
        <v>128</v>
      </c>
      <c r="DA48" s="632"/>
      <c r="DB48" s="632"/>
      <c r="DC48" s="633"/>
      <c r="DD48" s="634" t="s">
        <v>128</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369</v>
      </c>
      <c r="CE49" s="606"/>
      <c r="CF49" s="606"/>
      <c r="CG49" s="606"/>
      <c r="CH49" s="606"/>
      <c r="CI49" s="606"/>
      <c r="CJ49" s="606"/>
      <c r="CK49" s="606"/>
      <c r="CL49" s="606"/>
      <c r="CM49" s="606"/>
      <c r="CN49" s="606"/>
      <c r="CO49" s="606"/>
      <c r="CP49" s="606"/>
      <c r="CQ49" s="607"/>
      <c r="CR49" s="608">
        <v>3995150</v>
      </c>
      <c r="CS49" s="609"/>
      <c r="CT49" s="609"/>
      <c r="CU49" s="609"/>
      <c r="CV49" s="609"/>
      <c r="CW49" s="609"/>
      <c r="CX49" s="609"/>
      <c r="CY49" s="610"/>
      <c r="CZ49" s="611">
        <v>100</v>
      </c>
      <c r="DA49" s="612"/>
      <c r="DB49" s="612"/>
      <c r="DC49" s="613"/>
      <c r="DD49" s="614">
        <v>3060971</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FWR3mVGUdXW7KGywvyccrHdeSAuGy1nemo+cEx4rYizxliuWd8Fx7JemyzHHIVKiLypPZrBqR3LoH3VQUA/fzg==" saltValue="rCGHK0yC3wGn7YZJkpvSU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370</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371</v>
      </c>
      <c r="DK2" s="751"/>
      <c r="DL2" s="751"/>
      <c r="DM2" s="751"/>
      <c r="DN2" s="751"/>
      <c r="DO2" s="752"/>
      <c r="DP2" s="224"/>
      <c r="DQ2" s="750" t="s">
        <v>372</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373</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374</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375</v>
      </c>
      <c r="B5" s="756"/>
      <c r="C5" s="756"/>
      <c r="D5" s="756"/>
      <c r="E5" s="756"/>
      <c r="F5" s="756"/>
      <c r="G5" s="756"/>
      <c r="H5" s="756"/>
      <c r="I5" s="756"/>
      <c r="J5" s="756"/>
      <c r="K5" s="756"/>
      <c r="L5" s="756"/>
      <c r="M5" s="756"/>
      <c r="N5" s="756"/>
      <c r="O5" s="756"/>
      <c r="P5" s="757"/>
      <c r="Q5" s="761" t="s">
        <v>376</v>
      </c>
      <c r="R5" s="762"/>
      <c r="S5" s="762"/>
      <c r="T5" s="762"/>
      <c r="U5" s="763"/>
      <c r="V5" s="761" t="s">
        <v>377</v>
      </c>
      <c r="W5" s="762"/>
      <c r="X5" s="762"/>
      <c r="Y5" s="762"/>
      <c r="Z5" s="763"/>
      <c r="AA5" s="761" t="s">
        <v>378</v>
      </c>
      <c r="AB5" s="762"/>
      <c r="AC5" s="762"/>
      <c r="AD5" s="762"/>
      <c r="AE5" s="762"/>
      <c r="AF5" s="767" t="s">
        <v>379</v>
      </c>
      <c r="AG5" s="762"/>
      <c r="AH5" s="762"/>
      <c r="AI5" s="762"/>
      <c r="AJ5" s="768"/>
      <c r="AK5" s="762" t="s">
        <v>380</v>
      </c>
      <c r="AL5" s="762"/>
      <c r="AM5" s="762"/>
      <c r="AN5" s="762"/>
      <c r="AO5" s="763"/>
      <c r="AP5" s="761" t="s">
        <v>381</v>
      </c>
      <c r="AQ5" s="762"/>
      <c r="AR5" s="762"/>
      <c r="AS5" s="762"/>
      <c r="AT5" s="763"/>
      <c r="AU5" s="761" t="s">
        <v>382</v>
      </c>
      <c r="AV5" s="762"/>
      <c r="AW5" s="762"/>
      <c r="AX5" s="762"/>
      <c r="AY5" s="768"/>
      <c r="AZ5" s="228"/>
      <c r="BA5" s="228"/>
      <c r="BB5" s="228"/>
      <c r="BC5" s="228"/>
      <c r="BD5" s="228"/>
      <c r="BE5" s="229"/>
      <c r="BF5" s="229"/>
      <c r="BG5" s="229"/>
      <c r="BH5" s="229"/>
      <c r="BI5" s="229"/>
      <c r="BJ5" s="229"/>
      <c r="BK5" s="229"/>
      <c r="BL5" s="229"/>
      <c r="BM5" s="229"/>
      <c r="BN5" s="229"/>
      <c r="BO5" s="229"/>
      <c r="BP5" s="229"/>
      <c r="BQ5" s="755" t="s">
        <v>383</v>
      </c>
      <c r="BR5" s="756"/>
      <c r="BS5" s="756"/>
      <c r="BT5" s="756"/>
      <c r="BU5" s="756"/>
      <c r="BV5" s="756"/>
      <c r="BW5" s="756"/>
      <c r="BX5" s="756"/>
      <c r="BY5" s="756"/>
      <c r="BZ5" s="756"/>
      <c r="CA5" s="756"/>
      <c r="CB5" s="756"/>
      <c r="CC5" s="756"/>
      <c r="CD5" s="756"/>
      <c r="CE5" s="756"/>
      <c r="CF5" s="756"/>
      <c r="CG5" s="757"/>
      <c r="CH5" s="761" t="s">
        <v>384</v>
      </c>
      <c r="CI5" s="762"/>
      <c r="CJ5" s="762"/>
      <c r="CK5" s="762"/>
      <c r="CL5" s="763"/>
      <c r="CM5" s="761" t="s">
        <v>385</v>
      </c>
      <c r="CN5" s="762"/>
      <c r="CO5" s="762"/>
      <c r="CP5" s="762"/>
      <c r="CQ5" s="763"/>
      <c r="CR5" s="761" t="s">
        <v>386</v>
      </c>
      <c r="CS5" s="762"/>
      <c r="CT5" s="762"/>
      <c r="CU5" s="762"/>
      <c r="CV5" s="763"/>
      <c r="CW5" s="761" t="s">
        <v>387</v>
      </c>
      <c r="CX5" s="762"/>
      <c r="CY5" s="762"/>
      <c r="CZ5" s="762"/>
      <c r="DA5" s="763"/>
      <c r="DB5" s="761" t="s">
        <v>388</v>
      </c>
      <c r="DC5" s="762"/>
      <c r="DD5" s="762"/>
      <c r="DE5" s="762"/>
      <c r="DF5" s="763"/>
      <c r="DG5" s="791" t="s">
        <v>389</v>
      </c>
      <c r="DH5" s="792"/>
      <c r="DI5" s="792"/>
      <c r="DJ5" s="792"/>
      <c r="DK5" s="793"/>
      <c r="DL5" s="791" t="s">
        <v>390</v>
      </c>
      <c r="DM5" s="792"/>
      <c r="DN5" s="792"/>
      <c r="DO5" s="792"/>
      <c r="DP5" s="793"/>
      <c r="DQ5" s="761" t="s">
        <v>391</v>
      </c>
      <c r="DR5" s="762"/>
      <c r="DS5" s="762"/>
      <c r="DT5" s="762"/>
      <c r="DU5" s="763"/>
      <c r="DV5" s="761" t="s">
        <v>382</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392</v>
      </c>
      <c r="C7" s="778"/>
      <c r="D7" s="778"/>
      <c r="E7" s="778"/>
      <c r="F7" s="778"/>
      <c r="G7" s="778"/>
      <c r="H7" s="778"/>
      <c r="I7" s="778"/>
      <c r="J7" s="778"/>
      <c r="K7" s="778"/>
      <c r="L7" s="778"/>
      <c r="M7" s="778"/>
      <c r="N7" s="778"/>
      <c r="O7" s="778"/>
      <c r="P7" s="779"/>
      <c r="Q7" s="780">
        <v>4353</v>
      </c>
      <c r="R7" s="781"/>
      <c r="S7" s="781"/>
      <c r="T7" s="781"/>
      <c r="U7" s="781"/>
      <c r="V7" s="781">
        <v>3995</v>
      </c>
      <c r="W7" s="781"/>
      <c r="X7" s="781"/>
      <c r="Y7" s="781"/>
      <c r="Z7" s="781"/>
      <c r="AA7" s="781">
        <v>358</v>
      </c>
      <c r="AB7" s="781"/>
      <c r="AC7" s="781"/>
      <c r="AD7" s="781"/>
      <c r="AE7" s="782"/>
      <c r="AF7" s="783">
        <v>192</v>
      </c>
      <c r="AG7" s="784"/>
      <c r="AH7" s="784"/>
      <c r="AI7" s="784"/>
      <c r="AJ7" s="785"/>
      <c r="AK7" s="786" t="s">
        <v>511</v>
      </c>
      <c r="AL7" s="787"/>
      <c r="AM7" s="787"/>
      <c r="AN7" s="787"/>
      <c r="AO7" s="787"/>
      <c r="AP7" s="787">
        <v>4111</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c r="BT7" s="775"/>
      <c r="BU7" s="775"/>
      <c r="BV7" s="775"/>
      <c r="BW7" s="775"/>
      <c r="BX7" s="775"/>
      <c r="BY7" s="775"/>
      <c r="BZ7" s="775"/>
      <c r="CA7" s="775"/>
      <c r="CB7" s="775"/>
      <c r="CC7" s="775"/>
      <c r="CD7" s="775"/>
      <c r="CE7" s="775"/>
      <c r="CF7" s="775"/>
      <c r="CG7" s="790"/>
      <c r="CH7" s="771"/>
      <c r="CI7" s="772"/>
      <c r="CJ7" s="772"/>
      <c r="CK7" s="772"/>
      <c r="CL7" s="773"/>
      <c r="CM7" s="771"/>
      <c r="CN7" s="772"/>
      <c r="CO7" s="772"/>
      <c r="CP7" s="772"/>
      <c r="CQ7" s="773"/>
      <c r="CR7" s="771"/>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0"/>
    </row>
    <row r="8" spans="1:131" s="231" customFormat="1" ht="26.25" customHeight="1" x14ac:dyDescent="0.15">
      <c r="A8" s="234">
        <v>2</v>
      </c>
      <c r="B8" s="808" t="s">
        <v>393</v>
      </c>
      <c r="C8" s="809"/>
      <c r="D8" s="809"/>
      <c r="E8" s="809"/>
      <c r="F8" s="809"/>
      <c r="G8" s="809"/>
      <c r="H8" s="809"/>
      <c r="I8" s="809"/>
      <c r="J8" s="809"/>
      <c r="K8" s="809"/>
      <c r="L8" s="809"/>
      <c r="M8" s="809"/>
      <c r="N8" s="809"/>
      <c r="O8" s="809"/>
      <c r="P8" s="810"/>
      <c r="Q8" s="811">
        <v>145</v>
      </c>
      <c r="R8" s="812"/>
      <c r="S8" s="812"/>
      <c r="T8" s="812"/>
      <c r="U8" s="812"/>
      <c r="V8" s="812">
        <v>145</v>
      </c>
      <c r="W8" s="812"/>
      <c r="X8" s="812"/>
      <c r="Y8" s="812"/>
      <c r="Z8" s="812"/>
      <c r="AA8" s="812" t="s">
        <v>511</v>
      </c>
      <c r="AB8" s="812"/>
      <c r="AC8" s="812"/>
      <c r="AD8" s="812"/>
      <c r="AE8" s="813"/>
      <c r="AF8" s="814" t="s">
        <v>128</v>
      </c>
      <c r="AG8" s="815"/>
      <c r="AH8" s="815"/>
      <c r="AI8" s="815"/>
      <c r="AJ8" s="816"/>
      <c r="AK8" s="797">
        <v>41</v>
      </c>
      <c r="AL8" s="798"/>
      <c r="AM8" s="798"/>
      <c r="AN8" s="798"/>
      <c r="AO8" s="798"/>
      <c r="AP8" s="798">
        <v>69</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394</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395</v>
      </c>
      <c r="B23" s="817" t="s">
        <v>396</v>
      </c>
      <c r="C23" s="818"/>
      <c r="D23" s="818"/>
      <c r="E23" s="818"/>
      <c r="F23" s="818"/>
      <c r="G23" s="818"/>
      <c r="H23" s="818"/>
      <c r="I23" s="818"/>
      <c r="J23" s="818"/>
      <c r="K23" s="818"/>
      <c r="L23" s="818"/>
      <c r="M23" s="818"/>
      <c r="N23" s="818"/>
      <c r="O23" s="818"/>
      <c r="P23" s="819"/>
      <c r="Q23" s="820"/>
      <c r="R23" s="821"/>
      <c r="S23" s="821"/>
      <c r="T23" s="821"/>
      <c r="U23" s="821"/>
      <c r="V23" s="821"/>
      <c r="W23" s="821"/>
      <c r="X23" s="821"/>
      <c r="Y23" s="821"/>
      <c r="Z23" s="821"/>
      <c r="AA23" s="821"/>
      <c r="AB23" s="821"/>
      <c r="AC23" s="821"/>
      <c r="AD23" s="821"/>
      <c r="AE23" s="822"/>
      <c r="AF23" s="823">
        <v>192</v>
      </c>
      <c r="AG23" s="821"/>
      <c r="AH23" s="821"/>
      <c r="AI23" s="821"/>
      <c r="AJ23" s="824"/>
      <c r="AK23" s="825"/>
      <c r="AL23" s="826"/>
      <c r="AM23" s="826"/>
      <c r="AN23" s="826"/>
      <c r="AO23" s="826"/>
      <c r="AP23" s="821"/>
      <c r="AQ23" s="821"/>
      <c r="AR23" s="821"/>
      <c r="AS23" s="821"/>
      <c r="AT23" s="821"/>
      <c r="AU23" s="837"/>
      <c r="AV23" s="837"/>
      <c r="AW23" s="837"/>
      <c r="AX23" s="837"/>
      <c r="AY23" s="838"/>
      <c r="AZ23" s="839" t="s">
        <v>128</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397</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398</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375</v>
      </c>
      <c r="B26" s="756"/>
      <c r="C26" s="756"/>
      <c r="D26" s="756"/>
      <c r="E26" s="756"/>
      <c r="F26" s="756"/>
      <c r="G26" s="756"/>
      <c r="H26" s="756"/>
      <c r="I26" s="756"/>
      <c r="J26" s="756"/>
      <c r="K26" s="756"/>
      <c r="L26" s="756"/>
      <c r="M26" s="756"/>
      <c r="N26" s="756"/>
      <c r="O26" s="756"/>
      <c r="P26" s="757"/>
      <c r="Q26" s="761" t="s">
        <v>399</v>
      </c>
      <c r="R26" s="762"/>
      <c r="S26" s="762"/>
      <c r="T26" s="762"/>
      <c r="U26" s="763"/>
      <c r="V26" s="761" t="s">
        <v>400</v>
      </c>
      <c r="W26" s="762"/>
      <c r="X26" s="762"/>
      <c r="Y26" s="762"/>
      <c r="Z26" s="763"/>
      <c r="AA26" s="761" t="s">
        <v>401</v>
      </c>
      <c r="AB26" s="762"/>
      <c r="AC26" s="762"/>
      <c r="AD26" s="762"/>
      <c r="AE26" s="762"/>
      <c r="AF26" s="842" t="s">
        <v>402</v>
      </c>
      <c r="AG26" s="843"/>
      <c r="AH26" s="843"/>
      <c r="AI26" s="843"/>
      <c r="AJ26" s="844"/>
      <c r="AK26" s="762" t="s">
        <v>403</v>
      </c>
      <c r="AL26" s="762"/>
      <c r="AM26" s="762"/>
      <c r="AN26" s="762"/>
      <c r="AO26" s="763"/>
      <c r="AP26" s="761" t="s">
        <v>404</v>
      </c>
      <c r="AQ26" s="762"/>
      <c r="AR26" s="762"/>
      <c r="AS26" s="762"/>
      <c r="AT26" s="763"/>
      <c r="AU26" s="761" t="s">
        <v>405</v>
      </c>
      <c r="AV26" s="762"/>
      <c r="AW26" s="762"/>
      <c r="AX26" s="762"/>
      <c r="AY26" s="763"/>
      <c r="AZ26" s="761" t="s">
        <v>406</v>
      </c>
      <c r="BA26" s="762"/>
      <c r="BB26" s="762"/>
      <c r="BC26" s="762"/>
      <c r="BD26" s="763"/>
      <c r="BE26" s="761" t="s">
        <v>382</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407</v>
      </c>
      <c r="C28" s="778"/>
      <c r="D28" s="778"/>
      <c r="E28" s="778"/>
      <c r="F28" s="778"/>
      <c r="G28" s="778"/>
      <c r="H28" s="778"/>
      <c r="I28" s="778"/>
      <c r="J28" s="778"/>
      <c r="K28" s="778"/>
      <c r="L28" s="778"/>
      <c r="M28" s="778"/>
      <c r="N28" s="778"/>
      <c r="O28" s="778"/>
      <c r="P28" s="779"/>
      <c r="Q28" s="850">
        <v>122</v>
      </c>
      <c r="R28" s="851"/>
      <c r="S28" s="851"/>
      <c r="T28" s="851"/>
      <c r="U28" s="851"/>
      <c r="V28" s="851">
        <v>122</v>
      </c>
      <c r="W28" s="851"/>
      <c r="X28" s="851"/>
      <c r="Y28" s="851"/>
      <c r="Z28" s="851"/>
      <c r="AA28" s="851" t="s">
        <v>511</v>
      </c>
      <c r="AB28" s="851"/>
      <c r="AC28" s="851"/>
      <c r="AD28" s="851"/>
      <c r="AE28" s="852"/>
      <c r="AF28" s="853">
        <v>0</v>
      </c>
      <c r="AG28" s="851"/>
      <c r="AH28" s="851"/>
      <c r="AI28" s="851"/>
      <c r="AJ28" s="854"/>
      <c r="AK28" s="855">
        <v>32</v>
      </c>
      <c r="AL28" s="856"/>
      <c r="AM28" s="856"/>
      <c r="AN28" s="856"/>
      <c r="AO28" s="856"/>
      <c r="AP28" s="856" t="s">
        <v>511</v>
      </c>
      <c r="AQ28" s="856"/>
      <c r="AR28" s="856"/>
      <c r="AS28" s="856"/>
      <c r="AT28" s="856"/>
      <c r="AU28" s="856" t="s">
        <v>511</v>
      </c>
      <c r="AV28" s="856"/>
      <c r="AW28" s="856"/>
      <c r="AX28" s="856"/>
      <c r="AY28" s="856"/>
      <c r="AZ28" s="857" t="s">
        <v>511</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408</v>
      </c>
      <c r="C29" s="809"/>
      <c r="D29" s="809"/>
      <c r="E29" s="809"/>
      <c r="F29" s="809"/>
      <c r="G29" s="809"/>
      <c r="H29" s="809"/>
      <c r="I29" s="809"/>
      <c r="J29" s="809"/>
      <c r="K29" s="809"/>
      <c r="L29" s="809"/>
      <c r="M29" s="809"/>
      <c r="N29" s="809"/>
      <c r="O29" s="809"/>
      <c r="P29" s="810"/>
      <c r="Q29" s="811">
        <v>52</v>
      </c>
      <c r="R29" s="812"/>
      <c r="S29" s="812"/>
      <c r="T29" s="812"/>
      <c r="U29" s="812"/>
      <c r="V29" s="812">
        <v>52</v>
      </c>
      <c r="W29" s="812"/>
      <c r="X29" s="812"/>
      <c r="Y29" s="812"/>
      <c r="Z29" s="812"/>
      <c r="AA29" s="812" t="s">
        <v>511</v>
      </c>
      <c r="AB29" s="812"/>
      <c r="AC29" s="812"/>
      <c r="AD29" s="812"/>
      <c r="AE29" s="813"/>
      <c r="AF29" s="814" t="s">
        <v>409</v>
      </c>
      <c r="AG29" s="815"/>
      <c r="AH29" s="815"/>
      <c r="AI29" s="815"/>
      <c r="AJ29" s="816"/>
      <c r="AK29" s="862">
        <v>16</v>
      </c>
      <c r="AL29" s="858"/>
      <c r="AM29" s="858"/>
      <c r="AN29" s="858"/>
      <c r="AO29" s="858"/>
      <c r="AP29" s="858" t="s">
        <v>511</v>
      </c>
      <c r="AQ29" s="858"/>
      <c r="AR29" s="858"/>
      <c r="AS29" s="858"/>
      <c r="AT29" s="858"/>
      <c r="AU29" s="858" t="s">
        <v>511</v>
      </c>
      <c r="AV29" s="858"/>
      <c r="AW29" s="858"/>
      <c r="AX29" s="858"/>
      <c r="AY29" s="858"/>
      <c r="AZ29" s="859" t="s">
        <v>511</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410</v>
      </c>
      <c r="C30" s="809"/>
      <c r="D30" s="809"/>
      <c r="E30" s="809"/>
      <c r="F30" s="809"/>
      <c r="G30" s="809"/>
      <c r="H30" s="809"/>
      <c r="I30" s="809"/>
      <c r="J30" s="809"/>
      <c r="K30" s="809"/>
      <c r="L30" s="809"/>
      <c r="M30" s="809"/>
      <c r="N30" s="809"/>
      <c r="O30" s="809"/>
      <c r="P30" s="810"/>
      <c r="Q30" s="811">
        <v>521</v>
      </c>
      <c r="R30" s="812"/>
      <c r="S30" s="812"/>
      <c r="T30" s="812"/>
      <c r="U30" s="812"/>
      <c r="V30" s="812">
        <v>521</v>
      </c>
      <c r="W30" s="812"/>
      <c r="X30" s="812"/>
      <c r="Y30" s="812"/>
      <c r="Z30" s="812"/>
      <c r="AA30" s="812" t="s">
        <v>511</v>
      </c>
      <c r="AB30" s="812"/>
      <c r="AC30" s="812"/>
      <c r="AD30" s="812"/>
      <c r="AE30" s="813"/>
      <c r="AF30" s="814" t="s">
        <v>409</v>
      </c>
      <c r="AG30" s="815"/>
      <c r="AH30" s="815"/>
      <c r="AI30" s="815"/>
      <c r="AJ30" s="816"/>
      <c r="AK30" s="862">
        <v>55</v>
      </c>
      <c r="AL30" s="858"/>
      <c r="AM30" s="858"/>
      <c r="AN30" s="858"/>
      <c r="AO30" s="858"/>
      <c r="AP30" s="858">
        <v>658</v>
      </c>
      <c r="AQ30" s="858"/>
      <c r="AR30" s="858"/>
      <c r="AS30" s="858"/>
      <c r="AT30" s="858"/>
      <c r="AU30" s="858">
        <v>570</v>
      </c>
      <c r="AV30" s="858"/>
      <c r="AW30" s="858"/>
      <c r="AX30" s="858"/>
      <c r="AY30" s="858"/>
      <c r="AZ30" s="859" t="s">
        <v>511</v>
      </c>
      <c r="BA30" s="859"/>
      <c r="BB30" s="859"/>
      <c r="BC30" s="859"/>
      <c r="BD30" s="859"/>
      <c r="BE30" s="860" t="s">
        <v>411</v>
      </c>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412</v>
      </c>
      <c r="C31" s="809"/>
      <c r="D31" s="809"/>
      <c r="E31" s="809"/>
      <c r="F31" s="809"/>
      <c r="G31" s="809"/>
      <c r="H31" s="809"/>
      <c r="I31" s="809"/>
      <c r="J31" s="809"/>
      <c r="K31" s="809"/>
      <c r="L31" s="809"/>
      <c r="M31" s="809"/>
      <c r="N31" s="809"/>
      <c r="O31" s="809"/>
      <c r="P31" s="810"/>
      <c r="Q31" s="811">
        <v>113</v>
      </c>
      <c r="R31" s="812"/>
      <c r="S31" s="812"/>
      <c r="T31" s="812"/>
      <c r="U31" s="812"/>
      <c r="V31" s="812">
        <v>113</v>
      </c>
      <c r="W31" s="812"/>
      <c r="X31" s="812"/>
      <c r="Y31" s="812"/>
      <c r="Z31" s="812"/>
      <c r="AA31" s="812" t="s">
        <v>511</v>
      </c>
      <c r="AB31" s="812"/>
      <c r="AC31" s="812"/>
      <c r="AD31" s="812"/>
      <c r="AE31" s="813"/>
      <c r="AF31" s="814" t="s">
        <v>409</v>
      </c>
      <c r="AG31" s="815"/>
      <c r="AH31" s="815"/>
      <c r="AI31" s="815"/>
      <c r="AJ31" s="816"/>
      <c r="AK31" s="862">
        <v>67</v>
      </c>
      <c r="AL31" s="858"/>
      <c r="AM31" s="858"/>
      <c r="AN31" s="858"/>
      <c r="AO31" s="858"/>
      <c r="AP31" s="858">
        <v>129</v>
      </c>
      <c r="AQ31" s="858"/>
      <c r="AR31" s="858"/>
      <c r="AS31" s="858"/>
      <c r="AT31" s="858"/>
      <c r="AU31" s="858">
        <v>129</v>
      </c>
      <c r="AV31" s="858"/>
      <c r="AW31" s="858"/>
      <c r="AX31" s="858"/>
      <c r="AY31" s="858"/>
      <c r="AZ31" s="859" t="s">
        <v>511</v>
      </c>
      <c r="BA31" s="859"/>
      <c r="BB31" s="859"/>
      <c r="BC31" s="859"/>
      <c r="BD31" s="859"/>
      <c r="BE31" s="860" t="s">
        <v>411</v>
      </c>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c r="C32" s="809"/>
      <c r="D32" s="809"/>
      <c r="E32" s="809"/>
      <c r="F32" s="809"/>
      <c r="G32" s="809"/>
      <c r="H32" s="809"/>
      <c r="I32" s="809"/>
      <c r="J32" s="809"/>
      <c r="K32" s="809"/>
      <c r="L32" s="809"/>
      <c r="M32" s="809"/>
      <c r="N32" s="809"/>
      <c r="O32" s="809"/>
      <c r="P32" s="810"/>
      <c r="Q32" s="811"/>
      <c r="R32" s="812"/>
      <c r="S32" s="812"/>
      <c r="T32" s="812"/>
      <c r="U32" s="812"/>
      <c r="V32" s="812"/>
      <c r="W32" s="812"/>
      <c r="X32" s="812"/>
      <c r="Y32" s="812"/>
      <c r="Z32" s="812"/>
      <c r="AA32" s="812"/>
      <c r="AB32" s="812"/>
      <c r="AC32" s="812"/>
      <c r="AD32" s="812"/>
      <c r="AE32" s="813"/>
      <c r="AF32" s="814"/>
      <c r="AG32" s="815"/>
      <c r="AH32" s="815"/>
      <c r="AI32" s="815"/>
      <c r="AJ32" s="816"/>
      <c r="AK32" s="862"/>
      <c r="AL32" s="858"/>
      <c r="AM32" s="858"/>
      <c r="AN32" s="858"/>
      <c r="AO32" s="858"/>
      <c r="AP32" s="858"/>
      <c r="AQ32" s="858"/>
      <c r="AR32" s="858"/>
      <c r="AS32" s="858"/>
      <c r="AT32" s="858"/>
      <c r="AU32" s="858"/>
      <c r="AV32" s="858"/>
      <c r="AW32" s="858"/>
      <c r="AX32" s="858"/>
      <c r="AY32" s="858"/>
      <c r="AZ32" s="859"/>
      <c r="BA32" s="859"/>
      <c r="BB32" s="859"/>
      <c r="BC32" s="859"/>
      <c r="BD32" s="859"/>
      <c r="BE32" s="860"/>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413</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395</v>
      </c>
      <c r="B63" s="817" t="s">
        <v>414</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t="s">
        <v>511</v>
      </c>
      <c r="AG63" s="872"/>
      <c r="AH63" s="872"/>
      <c r="AI63" s="872"/>
      <c r="AJ63" s="873"/>
      <c r="AK63" s="874"/>
      <c r="AL63" s="869"/>
      <c r="AM63" s="869"/>
      <c r="AN63" s="869"/>
      <c r="AO63" s="869"/>
      <c r="AP63" s="872">
        <v>787</v>
      </c>
      <c r="AQ63" s="872"/>
      <c r="AR63" s="872"/>
      <c r="AS63" s="872"/>
      <c r="AT63" s="872"/>
      <c r="AU63" s="872">
        <v>699</v>
      </c>
      <c r="AV63" s="872"/>
      <c r="AW63" s="872"/>
      <c r="AX63" s="872"/>
      <c r="AY63" s="872"/>
      <c r="AZ63" s="876"/>
      <c r="BA63" s="876"/>
      <c r="BB63" s="876"/>
      <c r="BC63" s="876"/>
      <c r="BD63" s="876"/>
      <c r="BE63" s="877"/>
      <c r="BF63" s="877"/>
      <c r="BG63" s="877"/>
      <c r="BH63" s="877"/>
      <c r="BI63" s="878"/>
      <c r="BJ63" s="879" t="s">
        <v>409</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416</v>
      </c>
      <c r="B66" s="756"/>
      <c r="C66" s="756"/>
      <c r="D66" s="756"/>
      <c r="E66" s="756"/>
      <c r="F66" s="756"/>
      <c r="G66" s="756"/>
      <c r="H66" s="756"/>
      <c r="I66" s="756"/>
      <c r="J66" s="756"/>
      <c r="K66" s="756"/>
      <c r="L66" s="756"/>
      <c r="M66" s="756"/>
      <c r="N66" s="756"/>
      <c r="O66" s="756"/>
      <c r="P66" s="757"/>
      <c r="Q66" s="761" t="s">
        <v>399</v>
      </c>
      <c r="R66" s="762"/>
      <c r="S66" s="762"/>
      <c r="T66" s="762"/>
      <c r="U66" s="763"/>
      <c r="V66" s="761" t="s">
        <v>400</v>
      </c>
      <c r="W66" s="762"/>
      <c r="X66" s="762"/>
      <c r="Y66" s="762"/>
      <c r="Z66" s="763"/>
      <c r="AA66" s="761" t="s">
        <v>417</v>
      </c>
      <c r="AB66" s="762"/>
      <c r="AC66" s="762"/>
      <c r="AD66" s="762"/>
      <c r="AE66" s="763"/>
      <c r="AF66" s="882" t="s">
        <v>402</v>
      </c>
      <c r="AG66" s="843"/>
      <c r="AH66" s="843"/>
      <c r="AI66" s="843"/>
      <c r="AJ66" s="883"/>
      <c r="AK66" s="761" t="s">
        <v>403</v>
      </c>
      <c r="AL66" s="756"/>
      <c r="AM66" s="756"/>
      <c r="AN66" s="756"/>
      <c r="AO66" s="757"/>
      <c r="AP66" s="761" t="s">
        <v>404</v>
      </c>
      <c r="AQ66" s="762"/>
      <c r="AR66" s="762"/>
      <c r="AS66" s="762"/>
      <c r="AT66" s="763"/>
      <c r="AU66" s="761" t="s">
        <v>418</v>
      </c>
      <c r="AV66" s="762"/>
      <c r="AW66" s="762"/>
      <c r="AX66" s="762"/>
      <c r="AY66" s="763"/>
      <c r="AZ66" s="761" t="s">
        <v>382</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575</v>
      </c>
      <c r="C68" s="898"/>
      <c r="D68" s="898"/>
      <c r="E68" s="898"/>
      <c r="F68" s="898"/>
      <c r="G68" s="898"/>
      <c r="H68" s="898"/>
      <c r="I68" s="898"/>
      <c r="J68" s="898"/>
      <c r="K68" s="898"/>
      <c r="L68" s="898"/>
      <c r="M68" s="898"/>
      <c r="N68" s="898"/>
      <c r="O68" s="898"/>
      <c r="P68" s="899"/>
      <c r="Q68" s="900">
        <v>189</v>
      </c>
      <c r="R68" s="894"/>
      <c r="S68" s="894"/>
      <c r="T68" s="894"/>
      <c r="U68" s="894"/>
      <c r="V68" s="894">
        <v>187</v>
      </c>
      <c r="W68" s="894"/>
      <c r="X68" s="894"/>
      <c r="Y68" s="894"/>
      <c r="Z68" s="894"/>
      <c r="AA68" s="894">
        <v>2</v>
      </c>
      <c r="AB68" s="894"/>
      <c r="AC68" s="894"/>
      <c r="AD68" s="894"/>
      <c r="AE68" s="894"/>
      <c r="AF68" s="894">
        <v>2</v>
      </c>
      <c r="AG68" s="894"/>
      <c r="AH68" s="894"/>
      <c r="AI68" s="894"/>
      <c r="AJ68" s="894"/>
      <c r="AK68" s="894" t="s">
        <v>511</v>
      </c>
      <c r="AL68" s="894"/>
      <c r="AM68" s="894"/>
      <c r="AN68" s="894"/>
      <c r="AO68" s="894"/>
      <c r="AP68" s="894" t="s">
        <v>511</v>
      </c>
      <c r="AQ68" s="894"/>
      <c r="AR68" s="894"/>
      <c r="AS68" s="894"/>
      <c r="AT68" s="894"/>
      <c r="AU68" s="894" t="s">
        <v>511</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576</v>
      </c>
      <c r="C69" s="902"/>
      <c r="D69" s="902"/>
      <c r="E69" s="902"/>
      <c r="F69" s="902"/>
      <c r="G69" s="902"/>
      <c r="H69" s="902"/>
      <c r="I69" s="902"/>
      <c r="J69" s="902"/>
      <c r="K69" s="902"/>
      <c r="L69" s="902"/>
      <c r="M69" s="902"/>
      <c r="N69" s="902"/>
      <c r="O69" s="902"/>
      <c r="P69" s="903"/>
      <c r="Q69" s="904">
        <v>169</v>
      </c>
      <c r="R69" s="858"/>
      <c r="S69" s="858"/>
      <c r="T69" s="858"/>
      <c r="U69" s="858"/>
      <c r="V69" s="858">
        <v>157</v>
      </c>
      <c r="W69" s="858"/>
      <c r="X69" s="858"/>
      <c r="Y69" s="858"/>
      <c r="Z69" s="858"/>
      <c r="AA69" s="858">
        <v>12</v>
      </c>
      <c r="AB69" s="858"/>
      <c r="AC69" s="858"/>
      <c r="AD69" s="858"/>
      <c r="AE69" s="858"/>
      <c r="AF69" s="858">
        <v>12</v>
      </c>
      <c r="AG69" s="858"/>
      <c r="AH69" s="858"/>
      <c r="AI69" s="858"/>
      <c r="AJ69" s="858"/>
      <c r="AK69" s="858" t="s">
        <v>511</v>
      </c>
      <c r="AL69" s="858"/>
      <c r="AM69" s="858"/>
      <c r="AN69" s="858"/>
      <c r="AO69" s="858"/>
      <c r="AP69" s="858" t="s">
        <v>511</v>
      </c>
      <c r="AQ69" s="858"/>
      <c r="AR69" s="858"/>
      <c r="AS69" s="858"/>
      <c r="AT69" s="858"/>
      <c r="AU69" s="858" t="s">
        <v>511</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577</v>
      </c>
      <c r="C70" s="902"/>
      <c r="D70" s="902"/>
      <c r="E70" s="902"/>
      <c r="F70" s="902"/>
      <c r="G70" s="902"/>
      <c r="H70" s="902"/>
      <c r="I70" s="902"/>
      <c r="J70" s="902"/>
      <c r="K70" s="902"/>
      <c r="L70" s="902"/>
      <c r="M70" s="902"/>
      <c r="N70" s="902"/>
      <c r="O70" s="902"/>
      <c r="P70" s="903"/>
      <c r="Q70" s="904">
        <v>1532</v>
      </c>
      <c r="R70" s="858"/>
      <c r="S70" s="858"/>
      <c r="T70" s="858"/>
      <c r="U70" s="858"/>
      <c r="V70" s="858">
        <v>1518</v>
      </c>
      <c r="W70" s="858"/>
      <c r="X70" s="858"/>
      <c r="Y70" s="858"/>
      <c r="Z70" s="858"/>
      <c r="AA70" s="858">
        <v>14</v>
      </c>
      <c r="AB70" s="858"/>
      <c r="AC70" s="858"/>
      <c r="AD70" s="858"/>
      <c r="AE70" s="858"/>
      <c r="AF70" s="858">
        <v>14</v>
      </c>
      <c r="AG70" s="858"/>
      <c r="AH70" s="858"/>
      <c r="AI70" s="858"/>
      <c r="AJ70" s="858"/>
      <c r="AK70" s="858" t="s">
        <v>511</v>
      </c>
      <c r="AL70" s="858"/>
      <c r="AM70" s="858"/>
      <c r="AN70" s="858"/>
      <c r="AO70" s="858"/>
      <c r="AP70" s="858">
        <v>179</v>
      </c>
      <c r="AQ70" s="858"/>
      <c r="AR70" s="858"/>
      <c r="AS70" s="858"/>
      <c r="AT70" s="858"/>
      <c r="AU70" s="858" t="s">
        <v>511</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578</v>
      </c>
      <c r="C71" s="902"/>
      <c r="D71" s="902"/>
      <c r="E71" s="902"/>
      <c r="F71" s="902"/>
      <c r="G71" s="902"/>
      <c r="H71" s="902"/>
      <c r="I71" s="902"/>
      <c r="J71" s="902"/>
      <c r="K71" s="902"/>
      <c r="L71" s="902"/>
      <c r="M71" s="902"/>
      <c r="N71" s="902"/>
      <c r="O71" s="902"/>
      <c r="P71" s="903"/>
      <c r="Q71" s="904">
        <v>15</v>
      </c>
      <c r="R71" s="858"/>
      <c r="S71" s="858"/>
      <c r="T71" s="858"/>
      <c r="U71" s="858"/>
      <c r="V71" s="858">
        <v>14</v>
      </c>
      <c r="W71" s="858"/>
      <c r="X71" s="858"/>
      <c r="Y71" s="858"/>
      <c r="Z71" s="858"/>
      <c r="AA71" s="858">
        <v>1</v>
      </c>
      <c r="AB71" s="858"/>
      <c r="AC71" s="858"/>
      <c r="AD71" s="858"/>
      <c r="AE71" s="858"/>
      <c r="AF71" s="858">
        <v>1</v>
      </c>
      <c r="AG71" s="858"/>
      <c r="AH71" s="858"/>
      <c r="AI71" s="858"/>
      <c r="AJ71" s="858"/>
      <c r="AK71" s="858" t="s">
        <v>511</v>
      </c>
      <c r="AL71" s="858"/>
      <c r="AM71" s="858"/>
      <c r="AN71" s="858"/>
      <c r="AO71" s="858"/>
      <c r="AP71" s="858" t="s">
        <v>511</v>
      </c>
      <c r="AQ71" s="858"/>
      <c r="AR71" s="858"/>
      <c r="AS71" s="858"/>
      <c r="AT71" s="858"/>
      <c r="AU71" s="858" t="s">
        <v>511</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c r="C72" s="902"/>
      <c r="D72" s="902"/>
      <c r="E72" s="902"/>
      <c r="F72" s="902"/>
      <c r="G72" s="902"/>
      <c r="H72" s="902"/>
      <c r="I72" s="902"/>
      <c r="J72" s="902"/>
      <c r="K72" s="902"/>
      <c r="L72" s="902"/>
      <c r="M72" s="902"/>
      <c r="N72" s="902"/>
      <c r="O72" s="902"/>
      <c r="P72" s="903"/>
      <c r="Q72" s="904"/>
      <c r="R72" s="858"/>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c r="C73" s="902"/>
      <c r="D73" s="902"/>
      <c r="E73" s="902"/>
      <c r="F73" s="902"/>
      <c r="G73" s="902"/>
      <c r="H73" s="902"/>
      <c r="I73" s="902"/>
      <c r="J73" s="902"/>
      <c r="K73" s="902"/>
      <c r="L73" s="902"/>
      <c r="M73" s="902"/>
      <c r="N73" s="902"/>
      <c r="O73" s="902"/>
      <c r="P73" s="903"/>
      <c r="Q73" s="904"/>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395</v>
      </c>
      <c r="B88" s="817" t="s">
        <v>419</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29</v>
      </c>
      <c r="AG88" s="872"/>
      <c r="AH88" s="872"/>
      <c r="AI88" s="872"/>
      <c r="AJ88" s="872"/>
      <c r="AK88" s="869"/>
      <c r="AL88" s="869"/>
      <c r="AM88" s="869"/>
      <c r="AN88" s="869"/>
      <c r="AO88" s="869"/>
      <c r="AP88" s="872">
        <v>179</v>
      </c>
      <c r="AQ88" s="872"/>
      <c r="AR88" s="872"/>
      <c r="AS88" s="872"/>
      <c r="AT88" s="872"/>
      <c r="AU88" s="872" t="s">
        <v>511</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817" t="s">
        <v>420</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421</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422</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425</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426</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427</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428</v>
      </c>
      <c r="AB109" s="921"/>
      <c r="AC109" s="921"/>
      <c r="AD109" s="921"/>
      <c r="AE109" s="922"/>
      <c r="AF109" s="920" t="s">
        <v>429</v>
      </c>
      <c r="AG109" s="921"/>
      <c r="AH109" s="921"/>
      <c r="AI109" s="921"/>
      <c r="AJ109" s="922"/>
      <c r="AK109" s="920" t="s">
        <v>309</v>
      </c>
      <c r="AL109" s="921"/>
      <c r="AM109" s="921"/>
      <c r="AN109" s="921"/>
      <c r="AO109" s="922"/>
      <c r="AP109" s="920" t="s">
        <v>430</v>
      </c>
      <c r="AQ109" s="921"/>
      <c r="AR109" s="921"/>
      <c r="AS109" s="921"/>
      <c r="AT109" s="923"/>
      <c r="AU109" s="940" t="s">
        <v>427</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428</v>
      </c>
      <c r="BR109" s="921"/>
      <c r="BS109" s="921"/>
      <c r="BT109" s="921"/>
      <c r="BU109" s="922"/>
      <c r="BV109" s="920" t="s">
        <v>429</v>
      </c>
      <c r="BW109" s="921"/>
      <c r="BX109" s="921"/>
      <c r="BY109" s="921"/>
      <c r="BZ109" s="922"/>
      <c r="CA109" s="920" t="s">
        <v>309</v>
      </c>
      <c r="CB109" s="921"/>
      <c r="CC109" s="921"/>
      <c r="CD109" s="921"/>
      <c r="CE109" s="922"/>
      <c r="CF109" s="941" t="s">
        <v>430</v>
      </c>
      <c r="CG109" s="941"/>
      <c r="CH109" s="941"/>
      <c r="CI109" s="941"/>
      <c r="CJ109" s="941"/>
      <c r="CK109" s="920" t="s">
        <v>431</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428</v>
      </c>
      <c r="DH109" s="921"/>
      <c r="DI109" s="921"/>
      <c r="DJ109" s="921"/>
      <c r="DK109" s="922"/>
      <c r="DL109" s="920" t="s">
        <v>429</v>
      </c>
      <c r="DM109" s="921"/>
      <c r="DN109" s="921"/>
      <c r="DO109" s="921"/>
      <c r="DP109" s="922"/>
      <c r="DQ109" s="920" t="s">
        <v>309</v>
      </c>
      <c r="DR109" s="921"/>
      <c r="DS109" s="921"/>
      <c r="DT109" s="921"/>
      <c r="DU109" s="922"/>
      <c r="DV109" s="920" t="s">
        <v>430</v>
      </c>
      <c r="DW109" s="921"/>
      <c r="DX109" s="921"/>
      <c r="DY109" s="921"/>
      <c r="DZ109" s="923"/>
    </row>
    <row r="110" spans="1:131" s="226" customFormat="1" ht="26.25" customHeight="1" x14ac:dyDescent="0.15">
      <c r="A110" s="924" t="s">
        <v>432</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511532</v>
      </c>
      <c r="AB110" s="928"/>
      <c r="AC110" s="928"/>
      <c r="AD110" s="928"/>
      <c r="AE110" s="929"/>
      <c r="AF110" s="930">
        <v>512331</v>
      </c>
      <c r="AG110" s="928"/>
      <c r="AH110" s="928"/>
      <c r="AI110" s="928"/>
      <c r="AJ110" s="929"/>
      <c r="AK110" s="930">
        <v>532467</v>
      </c>
      <c r="AL110" s="928"/>
      <c r="AM110" s="928"/>
      <c r="AN110" s="928"/>
      <c r="AO110" s="929"/>
      <c r="AP110" s="931">
        <v>22</v>
      </c>
      <c r="AQ110" s="932"/>
      <c r="AR110" s="932"/>
      <c r="AS110" s="932"/>
      <c r="AT110" s="933"/>
      <c r="AU110" s="934" t="s">
        <v>73</v>
      </c>
      <c r="AV110" s="935"/>
      <c r="AW110" s="935"/>
      <c r="AX110" s="935"/>
      <c r="AY110" s="935"/>
      <c r="AZ110" s="957" t="s">
        <v>433</v>
      </c>
      <c r="BA110" s="925"/>
      <c r="BB110" s="925"/>
      <c r="BC110" s="925"/>
      <c r="BD110" s="925"/>
      <c r="BE110" s="925"/>
      <c r="BF110" s="925"/>
      <c r="BG110" s="925"/>
      <c r="BH110" s="925"/>
      <c r="BI110" s="925"/>
      <c r="BJ110" s="925"/>
      <c r="BK110" s="925"/>
      <c r="BL110" s="925"/>
      <c r="BM110" s="925"/>
      <c r="BN110" s="925"/>
      <c r="BO110" s="925"/>
      <c r="BP110" s="926"/>
      <c r="BQ110" s="958">
        <v>4219919</v>
      </c>
      <c r="BR110" s="959"/>
      <c r="BS110" s="959"/>
      <c r="BT110" s="959"/>
      <c r="BU110" s="959"/>
      <c r="BV110" s="959">
        <v>4188494</v>
      </c>
      <c r="BW110" s="959"/>
      <c r="BX110" s="959"/>
      <c r="BY110" s="959"/>
      <c r="BZ110" s="959"/>
      <c r="CA110" s="959">
        <v>4179677</v>
      </c>
      <c r="CB110" s="959"/>
      <c r="CC110" s="959"/>
      <c r="CD110" s="959"/>
      <c r="CE110" s="959"/>
      <c r="CF110" s="972">
        <v>173.1</v>
      </c>
      <c r="CG110" s="973"/>
      <c r="CH110" s="973"/>
      <c r="CI110" s="973"/>
      <c r="CJ110" s="973"/>
      <c r="CK110" s="974" t="s">
        <v>434</v>
      </c>
      <c r="CL110" s="975"/>
      <c r="CM110" s="957" t="s">
        <v>435</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409</v>
      </c>
      <c r="DH110" s="959"/>
      <c r="DI110" s="959"/>
      <c r="DJ110" s="959"/>
      <c r="DK110" s="959"/>
      <c r="DL110" s="959" t="s">
        <v>409</v>
      </c>
      <c r="DM110" s="959"/>
      <c r="DN110" s="959"/>
      <c r="DO110" s="959"/>
      <c r="DP110" s="959"/>
      <c r="DQ110" s="959" t="s">
        <v>128</v>
      </c>
      <c r="DR110" s="959"/>
      <c r="DS110" s="959"/>
      <c r="DT110" s="959"/>
      <c r="DU110" s="959"/>
      <c r="DV110" s="960" t="s">
        <v>128</v>
      </c>
      <c r="DW110" s="960"/>
      <c r="DX110" s="960"/>
      <c r="DY110" s="960"/>
      <c r="DZ110" s="961"/>
    </row>
    <row r="111" spans="1:131" s="226" customFormat="1" ht="26.25" customHeight="1" x14ac:dyDescent="0.15">
      <c r="A111" s="962" t="s">
        <v>436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437</v>
      </c>
      <c r="AB111" s="966"/>
      <c r="AC111" s="966"/>
      <c r="AD111" s="966"/>
      <c r="AE111" s="967"/>
      <c r="AF111" s="968" t="s">
        <v>409</v>
      </c>
      <c r="AG111" s="966"/>
      <c r="AH111" s="966"/>
      <c r="AI111" s="966"/>
      <c r="AJ111" s="967"/>
      <c r="AK111" s="968" t="s">
        <v>409</v>
      </c>
      <c r="AL111" s="966"/>
      <c r="AM111" s="966"/>
      <c r="AN111" s="966"/>
      <c r="AO111" s="967"/>
      <c r="AP111" s="969" t="s">
        <v>128</v>
      </c>
      <c r="AQ111" s="970"/>
      <c r="AR111" s="970"/>
      <c r="AS111" s="970"/>
      <c r="AT111" s="971"/>
      <c r="AU111" s="936"/>
      <c r="AV111" s="937"/>
      <c r="AW111" s="937"/>
      <c r="AX111" s="937"/>
      <c r="AY111" s="937"/>
      <c r="AZ111" s="950" t="s">
        <v>438</v>
      </c>
      <c r="BA111" s="951"/>
      <c r="BB111" s="951"/>
      <c r="BC111" s="951"/>
      <c r="BD111" s="951"/>
      <c r="BE111" s="951"/>
      <c r="BF111" s="951"/>
      <c r="BG111" s="951"/>
      <c r="BH111" s="951"/>
      <c r="BI111" s="951"/>
      <c r="BJ111" s="951"/>
      <c r="BK111" s="951"/>
      <c r="BL111" s="951"/>
      <c r="BM111" s="951"/>
      <c r="BN111" s="951"/>
      <c r="BO111" s="951"/>
      <c r="BP111" s="952"/>
      <c r="BQ111" s="953">
        <v>11040</v>
      </c>
      <c r="BR111" s="954"/>
      <c r="BS111" s="954"/>
      <c r="BT111" s="954"/>
      <c r="BU111" s="954"/>
      <c r="BV111" s="954">
        <v>5520</v>
      </c>
      <c r="BW111" s="954"/>
      <c r="BX111" s="954"/>
      <c r="BY111" s="954"/>
      <c r="BZ111" s="954"/>
      <c r="CA111" s="954">
        <v>5520</v>
      </c>
      <c r="CB111" s="954"/>
      <c r="CC111" s="954"/>
      <c r="CD111" s="954"/>
      <c r="CE111" s="954"/>
      <c r="CF111" s="948">
        <v>0.2</v>
      </c>
      <c r="CG111" s="949"/>
      <c r="CH111" s="949"/>
      <c r="CI111" s="949"/>
      <c r="CJ111" s="949"/>
      <c r="CK111" s="976"/>
      <c r="CL111" s="977"/>
      <c r="CM111" s="950" t="s">
        <v>439</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128</v>
      </c>
      <c r="DH111" s="954"/>
      <c r="DI111" s="954"/>
      <c r="DJ111" s="954"/>
      <c r="DK111" s="954"/>
      <c r="DL111" s="954" t="s">
        <v>437</v>
      </c>
      <c r="DM111" s="954"/>
      <c r="DN111" s="954"/>
      <c r="DO111" s="954"/>
      <c r="DP111" s="954"/>
      <c r="DQ111" s="954" t="s">
        <v>437</v>
      </c>
      <c r="DR111" s="954"/>
      <c r="DS111" s="954"/>
      <c r="DT111" s="954"/>
      <c r="DU111" s="954"/>
      <c r="DV111" s="955" t="s">
        <v>409</v>
      </c>
      <c r="DW111" s="955"/>
      <c r="DX111" s="955"/>
      <c r="DY111" s="955"/>
      <c r="DZ111" s="956"/>
    </row>
    <row r="112" spans="1:131" s="226" customFormat="1" ht="26.25" customHeight="1" x14ac:dyDescent="0.15">
      <c r="A112" s="980" t="s">
        <v>440</v>
      </c>
      <c r="B112" s="981"/>
      <c r="C112" s="951" t="s">
        <v>441</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128</v>
      </c>
      <c r="AB112" s="987"/>
      <c r="AC112" s="987"/>
      <c r="AD112" s="987"/>
      <c r="AE112" s="988"/>
      <c r="AF112" s="989" t="s">
        <v>437</v>
      </c>
      <c r="AG112" s="987"/>
      <c r="AH112" s="987"/>
      <c r="AI112" s="987"/>
      <c r="AJ112" s="988"/>
      <c r="AK112" s="989" t="s">
        <v>442</v>
      </c>
      <c r="AL112" s="987"/>
      <c r="AM112" s="987"/>
      <c r="AN112" s="987"/>
      <c r="AO112" s="988"/>
      <c r="AP112" s="990" t="s">
        <v>443</v>
      </c>
      <c r="AQ112" s="991"/>
      <c r="AR112" s="991"/>
      <c r="AS112" s="991"/>
      <c r="AT112" s="992"/>
      <c r="AU112" s="936"/>
      <c r="AV112" s="937"/>
      <c r="AW112" s="937"/>
      <c r="AX112" s="937"/>
      <c r="AY112" s="937"/>
      <c r="AZ112" s="950" t="s">
        <v>444</v>
      </c>
      <c r="BA112" s="951"/>
      <c r="BB112" s="951"/>
      <c r="BC112" s="951"/>
      <c r="BD112" s="951"/>
      <c r="BE112" s="951"/>
      <c r="BF112" s="951"/>
      <c r="BG112" s="951"/>
      <c r="BH112" s="951"/>
      <c r="BI112" s="951"/>
      <c r="BJ112" s="951"/>
      <c r="BK112" s="951"/>
      <c r="BL112" s="951"/>
      <c r="BM112" s="951"/>
      <c r="BN112" s="951"/>
      <c r="BO112" s="951"/>
      <c r="BP112" s="952"/>
      <c r="BQ112" s="953">
        <v>442769</v>
      </c>
      <c r="BR112" s="954"/>
      <c r="BS112" s="954"/>
      <c r="BT112" s="954"/>
      <c r="BU112" s="954"/>
      <c r="BV112" s="954">
        <v>448977</v>
      </c>
      <c r="BW112" s="954"/>
      <c r="BX112" s="954"/>
      <c r="BY112" s="954"/>
      <c r="BZ112" s="954"/>
      <c r="CA112" s="954">
        <v>699543</v>
      </c>
      <c r="CB112" s="954"/>
      <c r="CC112" s="954"/>
      <c r="CD112" s="954"/>
      <c r="CE112" s="954"/>
      <c r="CF112" s="948">
        <v>29</v>
      </c>
      <c r="CG112" s="949"/>
      <c r="CH112" s="949"/>
      <c r="CI112" s="949"/>
      <c r="CJ112" s="949"/>
      <c r="CK112" s="976"/>
      <c r="CL112" s="977"/>
      <c r="CM112" s="950" t="s">
        <v>445</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442</v>
      </c>
      <c r="DH112" s="954"/>
      <c r="DI112" s="954"/>
      <c r="DJ112" s="954"/>
      <c r="DK112" s="954"/>
      <c r="DL112" s="954" t="s">
        <v>128</v>
      </c>
      <c r="DM112" s="954"/>
      <c r="DN112" s="954"/>
      <c r="DO112" s="954"/>
      <c r="DP112" s="954"/>
      <c r="DQ112" s="954" t="s">
        <v>409</v>
      </c>
      <c r="DR112" s="954"/>
      <c r="DS112" s="954"/>
      <c r="DT112" s="954"/>
      <c r="DU112" s="954"/>
      <c r="DV112" s="955" t="s">
        <v>437</v>
      </c>
      <c r="DW112" s="955"/>
      <c r="DX112" s="955"/>
      <c r="DY112" s="955"/>
      <c r="DZ112" s="956"/>
    </row>
    <row r="113" spans="1:130" s="226" customFormat="1" ht="26.25" customHeight="1" x14ac:dyDescent="0.15">
      <c r="A113" s="982"/>
      <c r="B113" s="983"/>
      <c r="C113" s="951" t="s">
        <v>446</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61728</v>
      </c>
      <c r="AB113" s="966"/>
      <c r="AC113" s="966"/>
      <c r="AD113" s="966"/>
      <c r="AE113" s="967"/>
      <c r="AF113" s="968">
        <v>54491</v>
      </c>
      <c r="AG113" s="966"/>
      <c r="AH113" s="966"/>
      <c r="AI113" s="966"/>
      <c r="AJ113" s="967"/>
      <c r="AK113" s="968">
        <v>55633</v>
      </c>
      <c r="AL113" s="966"/>
      <c r="AM113" s="966"/>
      <c r="AN113" s="966"/>
      <c r="AO113" s="967"/>
      <c r="AP113" s="969">
        <v>2.2999999999999998</v>
      </c>
      <c r="AQ113" s="970"/>
      <c r="AR113" s="970"/>
      <c r="AS113" s="970"/>
      <c r="AT113" s="971"/>
      <c r="AU113" s="936"/>
      <c r="AV113" s="937"/>
      <c r="AW113" s="937"/>
      <c r="AX113" s="937"/>
      <c r="AY113" s="937"/>
      <c r="AZ113" s="950" t="s">
        <v>447</v>
      </c>
      <c r="BA113" s="951"/>
      <c r="BB113" s="951"/>
      <c r="BC113" s="951"/>
      <c r="BD113" s="951"/>
      <c r="BE113" s="951"/>
      <c r="BF113" s="951"/>
      <c r="BG113" s="951"/>
      <c r="BH113" s="951"/>
      <c r="BI113" s="951"/>
      <c r="BJ113" s="951"/>
      <c r="BK113" s="951"/>
      <c r="BL113" s="951"/>
      <c r="BM113" s="951"/>
      <c r="BN113" s="951"/>
      <c r="BO113" s="951"/>
      <c r="BP113" s="952"/>
      <c r="BQ113" s="953">
        <v>24346</v>
      </c>
      <c r="BR113" s="954"/>
      <c r="BS113" s="954"/>
      <c r="BT113" s="954"/>
      <c r="BU113" s="954"/>
      <c r="BV113" s="954">
        <v>17334</v>
      </c>
      <c r="BW113" s="954"/>
      <c r="BX113" s="954"/>
      <c r="BY113" s="954"/>
      <c r="BZ113" s="954"/>
      <c r="CA113" s="954">
        <v>11446</v>
      </c>
      <c r="CB113" s="954"/>
      <c r="CC113" s="954"/>
      <c r="CD113" s="954"/>
      <c r="CE113" s="954"/>
      <c r="CF113" s="948">
        <v>0.5</v>
      </c>
      <c r="CG113" s="949"/>
      <c r="CH113" s="949"/>
      <c r="CI113" s="949"/>
      <c r="CJ113" s="949"/>
      <c r="CK113" s="976"/>
      <c r="CL113" s="977"/>
      <c r="CM113" s="950" t="s">
        <v>448</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442</v>
      </c>
      <c r="DH113" s="987"/>
      <c r="DI113" s="987"/>
      <c r="DJ113" s="987"/>
      <c r="DK113" s="988"/>
      <c r="DL113" s="989" t="s">
        <v>409</v>
      </c>
      <c r="DM113" s="987"/>
      <c r="DN113" s="987"/>
      <c r="DO113" s="987"/>
      <c r="DP113" s="988"/>
      <c r="DQ113" s="989" t="s">
        <v>128</v>
      </c>
      <c r="DR113" s="987"/>
      <c r="DS113" s="987"/>
      <c r="DT113" s="987"/>
      <c r="DU113" s="988"/>
      <c r="DV113" s="990" t="s">
        <v>128</v>
      </c>
      <c r="DW113" s="991"/>
      <c r="DX113" s="991"/>
      <c r="DY113" s="991"/>
      <c r="DZ113" s="992"/>
    </row>
    <row r="114" spans="1:130" s="226" customFormat="1" ht="26.25" customHeight="1" x14ac:dyDescent="0.15">
      <c r="A114" s="982"/>
      <c r="B114" s="983"/>
      <c r="C114" s="951" t="s">
        <v>449</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7024</v>
      </c>
      <c r="AB114" s="987"/>
      <c r="AC114" s="987"/>
      <c r="AD114" s="987"/>
      <c r="AE114" s="988"/>
      <c r="AF114" s="989">
        <v>7025</v>
      </c>
      <c r="AG114" s="987"/>
      <c r="AH114" s="987"/>
      <c r="AI114" s="987"/>
      <c r="AJ114" s="988"/>
      <c r="AK114" s="989">
        <v>7039</v>
      </c>
      <c r="AL114" s="987"/>
      <c r="AM114" s="987"/>
      <c r="AN114" s="987"/>
      <c r="AO114" s="988"/>
      <c r="AP114" s="990">
        <v>0.3</v>
      </c>
      <c r="AQ114" s="991"/>
      <c r="AR114" s="991"/>
      <c r="AS114" s="991"/>
      <c r="AT114" s="992"/>
      <c r="AU114" s="936"/>
      <c r="AV114" s="937"/>
      <c r="AW114" s="937"/>
      <c r="AX114" s="937"/>
      <c r="AY114" s="937"/>
      <c r="AZ114" s="950" t="s">
        <v>450</v>
      </c>
      <c r="BA114" s="951"/>
      <c r="BB114" s="951"/>
      <c r="BC114" s="951"/>
      <c r="BD114" s="951"/>
      <c r="BE114" s="951"/>
      <c r="BF114" s="951"/>
      <c r="BG114" s="951"/>
      <c r="BH114" s="951"/>
      <c r="BI114" s="951"/>
      <c r="BJ114" s="951"/>
      <c r="BK114" s="951"/>
      <c r="BL114" s="951"/>
      <c r="BM114" s="951"/>
      <c r="BN114" s="951"/>
      <c r="BO114" s="951"/>
      <c r="BP114" s="952"/>
      <c r="BQ114" s="953">
        <v>565172</v>
      </c>
      <c r="BR114" s="954"/>
      <c r="BS114" s="954"/>
      <c r="BT114" s="954"/>
      <c r="BU114" s="954"/>
      <c r="BV114" s="954">
        <v>544547</v>
      </c>
      <c r="BW114" s="954"/>
      <c r="BX114" s="954"/>
      <c r="BY114" s="954"/>
      <c r="BZ114" s="954"/>
      <c r="CA114" s="954">
        <v>536263</v>
      </c>
      <c r="CB114" s="954"/>
      <c r="CC114" s="954"/>
      <c r="CD114" s="954"/>
      <c r="CE114" s="954"/>
      <c r="CF114" s="948">
        <v>22.2</v>
      </c>
      <c r="CG114" s="949"/>
      <c r="CH114" s="949"/>
      <c r="CI114" s="949"/>
      <c r="CJ114" s="949"/>
      <c r="CK114" s="976"/>
      <c r="CL114" s="977"/>
      <c r="CM114" s="950" t="s">
        <v>451</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409</v>
      </c>
      <c r="DH114" s="987"/>
      <c r="DI114" s="987"/>
      <c r="DJ114" s="987"/>
      <c r="DK114" s="988"/>
      <c r="DL114" s="989" t="s">
        <v>128</v>
      </c>
      <c r="DM114" s="987"/>
      <c r="DN114" s="987"/>
      <c r="DO114" s="987"/>
      <c r="DP114" s="988"/>
      <c r="DQ114" s="989" t="s">
        <v>128</v>
      </c>
      <c r="DR114" s="987"/>
      <c r="DS114" s="987"/>
      <c r="DT114" s="987"/>
      <c r="DU114" s="988"/>
      <c r="DV114" s="990" t="s">
        <v>128</v>
      </c>
      <c r="DW114" s="991"/>
      <c r="DX114" s="991"/>
      <c r="DY114" s="991"/>
      <c r="DZ114" s="992"/>
    </row>
    <row r="115" spans="1:130" s="226" customFormat="1" ht="26.25" customHeight="1" x14ac:dyDescent="0.15">
      <c r="A115" s="982"/>
      <c r="B115" s="983"/>
      <c r="C115" s="951" t="s">
        <v>452</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5599</v>
      </c>
      <c r="AB115" s="966"/>
      <c r="AC115" s="966"/>
      <c r="AD115" s="966"/>
      <c r="AE115" s="967"/>
      <c r="AF115" s="968">
        <v>5580</v>
      </c>
      <c r="AG115" s="966"/>
      <c r="AH115" s="966"/>
      <c r="AI115" s="966"/>
      <c r="AJ115" s="967"/>
      <c r="AK115" s="968">
        <v>5565</v>
      </c>
      <c r="AL115" s="966"/>
      <c r="AM115" s="966"/>
      <c r="AN115" s="966"/>
      <c r="AO115" s="967"/>
      <c r="AP115" s="969">
        <v>0.2</v>
      </c>
      <c r="AQ115" s="970"/>
      <c r="AR115" s="970"/>
      <c r="AS115" s="970"/>
      <c r="AT115" s="971"/>
      <c r="AU115" s="936"/>
      <c r="AV115" s="937"/>
      <c r="AW115" s="937"/>
      <c r="AX115" s="937"/>
      <c r="AY115" s="937"/>
      <c r="AZ115" s="950" t="s">
        <v>453</v>
      </c>
      <c r="BA115" s="951"/>
      <c r="BB115" s="951"/>
      <c r="BC115" s="951"/>
      <c r="BD115" s="951"/>
      <c r="BE115" s="951"/>
      <c r="BF115" s="951"/>
      <c r="BG115" s="951"/>
      <c r="BH115" s="951"/>
      <c r="BI115" s="951"/>
      <c r="BJ115" s="951"/>
      <c r="BK115" s="951"/>
      <c r="BL115" s="951"/>
      <c r="BM115" s="951"/>
      <c r="BN115" s="951"/>
      <c r="BO115" s="951"/>
      <c r="BP115" s="952"/>
      <c r="BQ115" s="953" t="s">
        <v>443</v>
      </c>
      <c r="BR115" s="954"/>
      <c r="BS115" s="954"/>
      <c r="BT115" s="954"/>
      <c r="BU115" s="954"/>
      <c r="BV115" s="954" t="s">
        <v>437</v>
      </c>
      <c r="BW115" s="954"/>
      <c r="BX115" s="954"/>
      <c r="BY115" s="954"/>
      <c r="BZ115" s="954"/>
      <c r="CA115" s="954" t="s">
        <v>409</v>
      </c>
      <c r="CB115" s="954"/>
      <c r="CC115" s="954"/>
      <c r="CD115" s="954"/>
      <c r="CE115" s="954"/>
      <c r="CF115" s="948" t="s">
        <v>409</v>
      </c>
      <c r="CG115" s="949"/>
      <c r="CH115" s="949"/>
      <c r="CI115" s="949"/>
      <c r="CJ115" s="949"/>
      <c r="CK115" s="976"/>
      <c r="CL115" s="977"/>
      <c r="CM115" s="950" t="s">
        <v>454</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128</v>
      </c>
      <c r="DH115" s="987"/>
      <c r="DI115" s="987"/>
      <c r="DJ115" s="987"/>
      <c r="DK115" s="988"/>
      <c r="DL115" s="989" t="s">
        <v>437</v>
      </c>
      <c r="DM115" s="987"/>
      <c r="DN115" s="987"/>
      <c r="DO115" s="987"/>
      <c r="DP115" s="988"/>
      <c r="DQ115" s="989" t="s">
        <v>437</v>
      </c>
      <c r="DR115" s="987"/>
      <c r="DS115" s="987"/>
      <c r="DT115" s="987"/>
      <c r="DU115" s="988"/>
      <c r="DV115" s="990" t="s">
        <v>442</v>
      </c>
      <c r="DW115" s="991"/>
      <c r="DX115" s="991"/>
      <c r="DY115" s="991"/>
      <c r="DZ115" s="992"/>
    </row>
    <row r="116" spans="1:130" s="226" customFormat="1" ht="26.25" customHeight="1" x14ac:dyDescent="0.15">
      <c r="A116" s="984"/>
      <c r="B116" s="985"/>
      <c r="C116" s="993" t="s">
        <v>455</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205</v>
      </c>
      <c r="AB116" s="987"/>
      <c r="AC116" s="987"/>
      <c r="AD116" s="987"/>
      <c r="AE116" s="988"/>
      <c r="AF116" s="989">
        <v>384</v>
      </c>
      <c r="AG116" s="987"/>
      <c r="AH116" s="987"/>
      <c r="AI116" s="987"/>
      <c r="AJ116" s="988"/>
      <c r="AK116" s="989">
        <v>385</v>
      </c>
      <c r="AL116" s="987"/>
      <c r="AM116" s="987"/>
      <c r="AN116" s="987"/>
      <c r="AO116" s="988"/>
      <c r="AP116" s="990">
        <v>0</v>
      </c>
      <c r="AQ116" s="991"/>
      <c r="AR116" s="991"/>
      <c r="AS116" s="991"/>
      <c r="AT116" s="992"/>
      <c r="AU116" s="936"/>
      <c r="AV116" s="937"/>
      <c r="AW116" s="937"/>
      <c r="AX116" s="937"/>
      <c r="AY116" s="937"/>
      <c r="AZ116" s="995" t="s">
        <v>456</v>
      </c>
      <c r="BA116" s="996"/>
      <c r="BB116" s="996"/>
      <c r="BC116" s="996"/>
      <c r="BD116" s="996"/>
      <c r="BE116" s="996"/>
      <c r="BF116" s="996"/>
      <c r="BG116" s="996"/>
      <c r="BH116" s="996"/>
      <c r="BI116" s="996"/>
      <c r="BJ116" s="996"/>
      <c r="BK116" s="996"/>
      <c r="BL116" s="996"/>
      <c r="BM116" s="996"/>
      <c r="BN116" s="996"/>
      <c r="BO116" s="996"/>
      <c r="BP116" s="997"/>
      <c r="BQ116" s="953" t="s">
        <v>409</v>
      </c>
      <c r="BR116" s="954"/>
      <c r="BS116" s="954"/>
      <c r="BT116" s="954"/>
      <c r="BU116" s="954"/>
      <c r="BV116" s="954" t="s">
        <v>437</v>
      </c>
      <c r="BW116" s="954"/>
      <c r="BX116" s="954"/>
      <c r="BY116" s="954"/>
      <c r="BZ116" s="954"/>
      <c r="CA116" s="954" t="s">
        <v>409</v>
      </c>
      <c r="CB116" s="954"/>
      <c r="CC116" s="954"/>
      <c r="CD116" s="954"/>
      <c r="CE116" s="954"/>
      <c r="CF116" s="948" t="s">
        <v>409</v>
      </c>
      <c r="CG116" s="949"/>
      <c r="CH116" s="949"/>
      <c r="CI116" s="949"/>
      <c r="CJ116" s="949"/>
      <c r="CK116" s="976"/>
      <c r="CL116" s="977"/>
      <c r="CM116" s="950" t="s">
        <v>457</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v>11040</v>
      </c>
      <c r="DH116" s="987"/>
      <c r="DI116" s="987"/>
      <c r="DJ116" s="987"/>
      <c r="DK116" s="988"/>
      <c r="DL116" s="989">
        <v>5520</v>
      </c>
      <c r="DM116" s="987"/>
      <c r="DN116" s="987"/>
      <c r="DO116" s="987"/>
      <c r="DP116" s="988"/>
      <c r="DQ116" s="989">
        <v>5520</v>
      </c>
      <c r="DR116" s="987"/>
      <c r="DS116" s="987"/>
      <c r="DT116" s="987"/>
      <c r="DU116" s="988"/>
      <c r="DV116" s="990">
        <v>0.2</v>
      </c>
      <c r="DW116" s="991"/>
      <c r="DX116" s="991"/>
      <c r="DY116" s="991"/>
      <c r="DZ116" s="992"/>
    </row>
    <row r="117" spans="1:130" s="226" customFormat="1" ht="26.25" customHeight="1" x14ac:dyDescent="0.15">
      <c r="A117" s="940" t="s">
        <v>190</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458</v>
      </c>
      <c r="Z117" s="922"/>
      <c r="AA117" s="1006">
        <v>586088</v>
      </c>
      <c r="AB117" s="1007"/>
      <c r="AC117" s="1007"/>
      <c r="AD117" s="1007"/>
      <c r="AE117" s="1008"/>
      <c r="AF117" s="1009">
        <v>579811</v>
      </c>
      <c r="AG117" s="1007"/>
      <c r="AH117" s="1007"/>
      <c r="AI117" s="1007"/>
      <c r="AJ117" s="1008"/>
      <c r="AK117" s="1009">
        <v>601089</v>
      </c>
      <c r="AL117" s="1007"/>
      <c r="AM117" s="1007"/>
      <c r="AN117" s="1007"/>
      <c r="AO117" s="1008"/>
      <c r="AP117" s="1010"/>
      <c r="AQ117" s="1011"/>
      <c r="AR117" s="1011"/>
      <c r="AS117" s="1011"/>
      <c r="AT117" s="1012"/>
      <c r="AU117" s="936"/>
      <c r="AV117" s="937"/>
      <c r="AW117" s="937"/>
      <c r="AX117" s="937"/>
      <c r="AY117" s="937"/>
      <c r="AZ117" s="1002" t="s">
        <v>459</v>
      </c>
      <c r="BA117" s="1003"/>
      <c r="BB117" s="1003"/>
      <c r="BC117" s="1003"/>
      <c r="BD117" s="1003"/>
      <c r="BE117" s="1003"/>
      <c r="BF117" s="1003"/>
      <c r="BG117" s="1003"/>
      <c r="BH117" s="1003"/>
      <c r="BI117" s="1003"/>
      <c r="BJ117" s="1003"/>
      <c r="BK117" s="1003"/>
      <c r="BL117" s="1003"/>
      <c r="BM117" s="1003"/>
      <c r="BN117" s="1003"/>
      <c r="BO117" s="1003"/>
      <c r="BP117" s="1004"/>
      <c r="BQ117" s="953" t="s">
        <v>437</v>
      </c>
      <c r="BR117" s="954"/>
      <c r="BS117" s="954"/>
      <c r="BT117" s="954"/>
      <c r="BU117" s="954"/>
      <c r="BV117" s="954" t="s">
        <v>128</v>
      </c>
      <c r="BW117" s="954"/>
      <c r="BX117" s="954"/>
      <c r="BY117" s="954"/>
      <c r="BZ117" s="954"/>
      <c r="CA117" s="954" t="s">
        <v>437</v>
      </c>
      <c r="CB117" s="954"/>
      <c r="CC117" s="954"/>
      <c r="CD117" s="954"/>
      <c r="CE117" s="954"/>
      <c r="CF117" s="948" t="s">
        <v>128</v>
      </c>
      <c r="CG117" s="949"/>
      <c r="CH117" s="949"/>
      <c r="CI117" s="949"/>
      <c r="CJ117" s="949"/>
      <c r="CK117" s="976"/>
      <c r="CL117" s="977"/>
      <c r="CM117" s="950" t="s">
        <v>460</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437</v>
      </c>
      <c r="DH117" s="987"/>
      <c r="DI117" s="987"/>
      <c r="DJ117" s="987"/>
      <c r="DK117" s="988"/>
      <c r="DL117" s="989" t="s">
        <v>442</v>
      </c>
      <c r="DM117" s="987"/>
      <c r="DN117" s="987"/>
      <c r="DO117" s="987"/>
      <c r="DP117" s="988"/>
      <c r="DQ117" s="989" t="s">
        <v>443</v>
      </c>
      <c r="DR117" s="987"/>
      <c r="DS117" s="987"/>
      <c r="DT117" s="987"/>
      <c r="DU117" s="988"/>
      <c r="DV117" s="990" t="s">
        <v>128</v>
      </c>
      <c r="DW117" s="991"/>
      <c r="DX117" s="991"/>
      <c r="DY117" s="991"/>
      <c r="DZ117" s="992"/>
    </row>
    <row r="118" spans="1:130" s="226" customFormat="1" ht="26.25" customHeight="1" x14ac:dyDescent="0.15">
      <c r="A118" s="940" t="s">
        <v>431</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428</v>
      </c>
      <c r="AB118" s="921"/>
      <c r="AC118" s="921"/>
      <c r="AD118" s="921"/>
      <c r="AE118" s="922"/>
      <c r="AF118" s="920" t="s">
        <v>429</v>
      </c>
      <c r="AG118" s="921"/>
      <c r="AH118" s="921"/>
      <c r="AI118" s="921"/>
      <c r="AJ118" s="922"/>
      <c r="AK118" s="920" t="s">
        <v>309</v>
      </c>
      <c r="AL118" s="921"/>
      <c r="AM118" s="921"/>
      <c r="AN118" s="921"/>
      <c r="AO118" s="922"/>
      <c r="AP118" s="998" t="s">
        <v>430</v>
      </c>
      <c r="AQ118" s="999"/>
      <c r="AR118" s="999"/>
      <c r="AS118" s="999"/>
      <c r="AT118" s="1000"/>
      <c r="AU118" s="936"/>
      <c r="AV118" s="937"/>
      <c r="AW118" s="937"/>
      <c r="AX118" s="937"/>
      <c r="AY118" s="937"/>
      <c r="AZ118" s="1001" t="s">
        <v>461</v>
      </c>
      <c r="BA118" s="993"/>
      <c r="BB118" s="993"/>
      <c r="BC118" s="993"/>
      <c r="BD118" s="993"/>
      <c r="BE118" s="993"/>
      <c r="BF118" s="993"/>
      <c r="BG118" s="993"/>
      <c r="BH118" s="993"/>
      <c r="BI118" s="993"/>
      <c r="BJ118" s="993"/>
      <c r="BK118" s="993"/>
      <c r="BL118" s="993"/>
      <c r="BM118" s="993"/>
      <c r="BN118" s="993"/>
      <c r="BO118" s="993"/>
      <c r="BP118" s="994"/>
      <c r="BQ118" s="1027" t="s">
        <v>128</v>
      </c>
      <c r="BR118" s="1028"/>
      <c r="BS118" s="1028"/>
      <c r="BT118" s="1028"/>
      <c r="BU118" s="1028"/>
      <c r="BV118" s="1028" t="s">
        <v>409</v>
      </c>
      <c r="BW118" s="1028"/>
      <c r="BX118" s="1028"/>
      <c r="BY118" s="1028"/>
      <c r="BZ118" s="1028"/>
      <c r="CA118" s="1028" t="s">
        <v>409</v>
      </c>
      <c r="CB118" s="1028"/>
      <c r="CC118" s="1028"/>
      <c r="CD118" s="1028"/>
      <c r="CE118" s="1028"/>
      <c r="CF118" s="948" t="s">
        <v>442</v>
      </c>
      <c r="CG118" s="949"/>
      <c r="CH118" s="949"/>
      <c r="CI118" s="949"/>
      <c r="CJ118" s="949"/>
      <c r="CK118" s="976"/>
      <c r="CL118" s="977"/>
      <c r="CM118" s="950" t="s">
        <v>462</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128</v>
      </c>
      <c r="DH118" s="987"/>
      <c r="DI118" s="987"/>
      <c r="DJ118" s="987"/>
      <c r="DK118" s="988"/>
      <c r="DL118" s="989" t="s">
        <v>128</v>
      </c>
      <c r="DM118" s="987"/>
      <c r="DN118" s="987"/>
      <c r="DO118" s="987"/>
      <c r="DP118" s="988"/>
      <c r="DQ118" s="989" t="s">
        <v>442</v>
      </c>
      <c r="DR118" s="987"/>
      <c r="DS118" s="987"/>
      <c r="DT118" s="987"/>
      <c r="DU118" s="988"/>
      <c r="DV118" s="990" t="s">
        <v>128</v>
      </c>
      <c r="DW118" s="991"/>
      <c r="DX118" s="991"/>
      <c r="DY118" s="991"/>
      <c r="DZ118" s="992"/>
    </row>
    <row r="119" spans="1:130" s="226" customFormat="1" ht="26.25" customHeight="1" x14ac:dyDescent="0.15">
      <c r="A119" s="1084" t="s">
        <v>434</v>
      </c>
      <c r="B119" s="975"/>
      <c r="C119" s="957" t="s">
        <v>435</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128</v>
      </c>
      <c r="AB119" s="928"/>
      <c r="AC119" s="928"/>
      <c r="AD119" s="928"/>
      <c r="AE119" s="929"/>
      <c r="AF119" s="930" t="s">
        <v>128</v>
      </c>
      <c r="AG119" s="928"/>
      <c r="AH119" s="928"/>
      <c r="AI119" s="928"/>
      <c r="AJ119" s="929"/>
      <c r="AK119" s="930" t="s">
        <v>437</v>
      </c>
      <c r="AL119" s="928"/>
      <c r="AM119" s="928"/>
      <c r="AN119" s="928"/>
      <c r="AO119" s="929"/>
      <c r="AP119" s="931" t="s">
        <v>442</v>
      </c>
      <c r="AQ119" s="932"/>
      <c r="AR119" s="932"/>
      <c r="AS119" s="932"/>
      <c r="AT119" s="933"/>
      <c r="AU119" s="938"/>
      <c r="AV119" s="939"/>
      <c r="AW119" s="939"/>
      <c r="AX119" s="939"/>
      <c r="AY119" s="939"/>
      <c r="AZ119" s="247" t="s">
        <v>190</v>
      </c>
      <c r="BA119" s="247"/>
      <c r="BB119" s="247"/>
      <c r="BC119" s="247"/>
      <c r="BD119" s="247"/>
      <c r="BE119" s="247"/>
      <c r="BF119" s="247"/>
      <c r="BG119" s="247"/>
      <c r="BH119" s="247"/>
      <c r="BI119" s="247"/>
      <c r="BJ119" s="247"/>
      <c r="BK119" s="247"/>
      <c r="BL119" s="247"/>
      <c r="BM119" s="247"/>
      <c r="BN119" s="247"/>
      <c r="BO119" s="1005" t="s">
        <v>463</v>
      </c>
      <c r="BP119" s="1033"/>
      <c r="BQ119" s="1027">
        <v>5263246</v>
      </c>
      <c r="BR119" s="1028"/>
      <c r="BS119" s="1028"/>
      <c r="BT119" s="1028"/>
      <c r="BU119" s="1028"/>
      <c r="BV119" s="1028">
        <v>5204872</v>
      </c>
      <c r="BW119" s="1028"/>
      <c r="BX119" s="1028"/>
      <c r="BY119" s="1028"/>
      <c r="BZ119" s="1028"/>
      <c r="CA119" s="1028">
        <v>5432449</v>
      </c>
      <c r="CB119" s="1028"/>
      <c r="CC119" s="1028"/>
      <c r="CD119" s="1028"/>
      <c r="CE119" s="1028"/>
      <c r="CF119" s="1029"/>
      <c r="CG119" s="1030"/>
      <c r="CH119" s="1030"/>
      <c r="CI119" s="1030"/>
      <c r="CJ119" s="1031"/>
      <c r="CK119" s="978"/>
      <c r="CL119" s="979"/>
      <c r="CM119" s="1001" t="s">
        <v>464</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437</v>
      </c>
      <c r="DH119" s="1014"/>
      <c r="DI119" s="1014"/>
      <c r="DJ119" s="1014"/>
      <c r="DK119" s="1015"/>
      <c r="DL119" s="1013" t="s">
        <v>409</v>
      </c>
      <c r="DM119" s="1014"/>
      <c r="DN119" s="1014"/>
      <c r="DO119" s="1014"/>
      <c r="DP119" s="1015"/>
      <c r="DQ119" s="1013" t="s">
        <v>409</v>
      </c>
      <c r="DR119" s="1014"/>
      <c r="DS119" s="1014"/>
      <c r="DT119" s="1014"/>
      <c r="DU119" s="1015"/>
      <c r="DV119" s="1016" t="s">
        <v>442</v>
      </c>
      <c r="DW119" s="1017"/>
      <c r="DX119" s="1017"/>
      <c r="DY119" s="1017"/>
      <c r="DZ119" s="1018"/>
    </row>
    <row r="120" spans="1:130" s="226" customFormat="1" ht="26.25" customHeight="1" x14ac:dyDescent="0.15">
      <c r="A120" s="1085"/>
      <c r="B120" s="977"/>
      <c r="C120" s="950" t="s">
        <v>439</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128</v>
      </c>
      <c r="AB120" s="987"/>
      <c r="AC120" s="987"/>
      <c r="AD120" s="987"/>
      <c r="AE120" s="988"/>
      <c r="AF120" s="989" t="s">
        <v>443</v>
      </c>
      <c r="AG120" s="987"/>
      <c r="AH120" s="987"/>
      <c r="AI120" s="987"/>
      <c r="AJ120" s="988"/>
      <c r="AK120" s="989" t="s">
        <v>437</v>
      </c>
      <c r="AL120" s="987"/>
      <c r="AM120" s="987"/>
      <c r="AN120" s="987"/>
      <c r="AO120" s="988"/>
      <c r="AP120" s="990" t="s">
        <v>443</v>
      </c>
      <c r="AQ120" s="991"/>
      <c r="AR120" s="991"/>
      <c r="AS120" s="991"/>
      <c r="AT120" s="992"/>
      <c r="AU120" s="1019" t="s">
        <v>465</v>
      </c>
      <c r="AV120" s="1020"/>
      <c r="AW120" s="1020"/>
      <c r="AX120" s="1020"/>
      <c r="AY120" s="1021"/>
      <c r="AZ120" s="957" t="s">
        <v>466</v>
      </c>
      <c r="BA120" s="925"/>
      <c r="BB120" s="925"/>
      <c r="BC120" s="925"/>
      <c r="BD120" s="925"/>
      <c r="BE120" s="925"/>
      <c r="BF120" s="925"/>
      <c r="BG120" s="925"/>
      <c r="BH120" s="925"/>
      <c r="BI120" s="925"/>
      <c r="BJ120" s="925"/>
      <c r="BK120" s="925"/>
      <c r="BL120" s="925"/>
      <c r="BM120" s="925"/>
      <c r="BN120" s="925"/>
      <c r="BO120" s="925"/>
      <c r="BP120" s="926"/>
      <c r="BQ120" s="958">
        <v>2871051</v>
      </c>
      <c r="BR120" s="959"/>
      <c r="BS120" s="959"/>
      <c r="BT120" s="959"/>
      <c r="BU120" s="959"/>
      <c r="BV120" s="959">
        <v>2780148</v>
      </c>
      <c r="BW120" s="959"/>
      <c r="BX120" s="959"/>
      <c r="BY120" s="959"/>
      <c r="BZ120" s="959"/>
      <c r="CA120" s="959">
        <v>2770709</v>
      </c>
      <c r="CB120" s="959"/>
      <c r="CC120" s="959"/>
      <c r="CD120" s="959"/>
      <c r="CE120" s="959"/>
      <c r="CF120" s="972">
        <v>114.7</v>
      </c>
      <c r="CG120" s="973"/>
      <c r="CH120" s="973"/>
      <c r="CI120" s="973"/>
      <c r="CJ120" s="973"/>
      <c r="CK120" s="1034" t="s">
        <v>467</v>
      </c>
      <c r="CL120" s="1035"/>
      <c r="CM120" s="1035"/>
      <c r="CN120" s="1035"/>
      <c r="CO120" s="1036"/>
      <c r="CP120" s="1042" t="s">
        <v>410</v>
      </c>
      <c r="CQ120" s="1043"/>
      <c r="CR120" s="1043"/>
      <c r="CS120" s="1043"/>
      <c r="CT120" s="1043"/>
      <c r="CU120" s="1043"/>
      <c r="CV120" s="1043"/>
      <c r="CW120" s="1043"/>
      <c r="CX120" s="1043"/>
      <c r="CY120" s="1043"/>
      <c r="CZ120" s="1043"/>
      <c r="DA120" s="1043"/>
      <c r="DB120" s="1043"/>
      <c r="DC120" s="1043"/>
      <c r="DD120" s="1043"/>
      <c r="DE120" s="1043"/>
      <c r="DF120" s="1044"/>
      <c r="DG120" s="958">
        <v>277416</v>
      </c>
      <c r="DH120" s="959"/>
      <c r="DI120" s="959"/>
      <c r="DJ120" s="959"/>
      <c r="DK120" s="959"/>
      <c r="DL120" s="959">
        <v>306962</v>
      </c>
      <c r="DM120" s="959"/>
      <c r="DN120" s="959"/>
      <c r="DO120" s="959"/>
      <c r="DP120" s="959"/>
      <c r="DQ120" s="959">
        <v>570142</v>
      </c>
      <c r="DR120" s="959"/>
      <c r="DS120" s="959"/>
      <c r="DT120" s="959"/>
      <c r="DU120" s="959"/>
      <c r="DV120" s="960">
        <v>23.6</v>
      </c>
      <c r="DW120" s="960"/>
      <c r="DX120" s="960"/>
      <c r="DY120" s="960"/>
      <c r="DZ120" s="961"/>
    </row>
    <row r="121" spans="1:130" s="226" customFormat="1" ht="26.25" customHeight="1" x14ac:dyDescent="0.15">
      <c r="A121" s="1085"/>
      <c r="B121" s="977"/>
      <c r="C121" s="1002" t="s">
        <v>468</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128</v>
      </c>
      <c r="AB121" s="987"/>
      <c r="AC121" s="987"/>
      <c r="AD121" s="987"/>
      <c r="AE121" s="988"/>
      <c r="AF121" s="989" t="s">
        <v>409</v>
      </c>
      <c r="AG121" s="987"/>
      <c r="AH121" s="987"/>
      <c r="AI121" s="987"/>
      <c r="AJ121" s="988"/>
      <c r="AK121" s="989" t="s">
        <v>128</v>
      </c>
      <c r="AL121" s="987"/>
      <c r="AM121" s="987"/>
      <c r="AN121" s="987"/>
      <c r="AO121" s="988"/>
      <c r="AP121" s="990" t="s">
        <v>128</v>
      </c>
      <c r="AQ121" s="991"/>
      <c r="AR121" s="991"/>
      <c r="AS121" s="991"/>
      <c r="AT121" s="992"/>
      <c r="AU121" s="1022"/>
      <c r="AV121" s="1023"/>
      <c r="AW121" s="1023"/>
      <c r="AX121" s="1023"/>
      <c r="AY121" s="1024"/>
      <c r="AZ121" s="950" t="s">
        <v>469</v>
      </c>
      <c r="BA121" s="951"/>
      <c r="BB121" s="951"/>
      <c r="BC121" s="951"/>
      <c r="BD121" s="951"/>
      <c r="BE121" s="951"/>
      <c r="BF121" s="951"/>
      <c r="BG121" s="951"/>
      <c r="BH121" s="951"/>
      <c r="BI121" s="951"/>
      <c r="BJ121" s="951"/>
      <c r="BK121" s="951"/>
      <c r="BL121" s="951"/>
      <c r="BM121" s="951"/>
      <c r="BN121" s="951"/>
      <c r="BO121" s="951"/>
      <c r="BP121" s="952"/>
      <c r="BQ121" s="953" t="s">
        <v>437</v>
      </c>
      <c r="BR121" s="954"/>
      <c r="BS121" s="954"/>
      <c r="BT121" s="954"/>
      <c r="BU121" s="954"/>
      <c r="BV121" s="954" t="s">
        <v>128</v>
      </c>
      <c r="BW121" s="954"/>
      <c r="BX121" s="954"/>
      <c r="BY121" s="954"/>
      <c r="BZ121" s="954"/>
      <c r="CA121" s="954" t="s">
        <v>128</v>
      </c>
      <c r="CB121" s="954"/>
      <c r="CC121" s="954"/>
      <c r="CD121" s="954"/>
      <c r="CE121" s="954"/>
      <c r="CF121" s="948" t="s">
        <v>443</v>
      </c>
      <c r="CG121" s="949"/>
      <c r="CH121" s="949"/>
      <c r="CI121" s="949"/>
      <c r="CJ121" s="949"/>
      <c r="CK121" s="1037"/>
      <c r="CL121" s="1038"/>
      <c r="CM121" s="1038"/>
      <c r="CN121" s="1038"/>
      <c r="CO121" s="1039"/>
      <c r="CP121" s="1047" t="s">
        <v>470</v>
      </c>
      <c r="CQ121" s="1048"/>
      <c r="CR121" s="1048"/>
      <c r="CS121" s="1048"/>
      <c r="CT121" s="1048"/>
      <c r="CU121" s="1048"/>
      <c r="CV121" s="1048"/>
      <c r="CW121" s="1048"/>
      <c r="CX121" s="1048"/>
      <c r="CY121" s="1048"/>
      <c r="CZ121" s="1048"/>
      <c r="DA121" s="1048"/>
      <c r="DB121" s="1048"/>
      <c r="DC121" s="1048"/>
      <c r="DD121" s="1048"/>
      <c r="DE121" s="1048"/>
      <c r="DF121" s="1049"/>
      <c r="DG121" s="953">
        <v>165353</v>
      </c>
      <c r="DH121" s="954"/>
      <c r="DI121" s="954"/>
      <c r="DJ121" s="954"/>
      <c r="DK121" s="954"/>
      <c r="DL121" s="954">
        <v>142015</v>
      </c>
      <c r="DM121" s="954"/>
      <c r="DN121" s="954"/>
      <c r="DO121" s="954"/>
      <c r="DP121" s="954"/>
      <c r="DQ121" s="954">
        <v>129401</v>
      </c>
      <c r="DR121" s="954"/>
      <c r="DS121" s="954"/>
      <c r="DT121" s="954"/>
      <c r="DU121" s="954"/>
      <c r="DV121" s="955">
        <v>5.4</v>
      </c>
      <c r="DW121" s="955"/>
      <c r="DX121" s="955"/>
      <c r="DY121" s="955"/>
      <c r="DZ121" s="956"/>
    </row>
    <row r="122" spans="1:130" s="226" customFormat="1" ht="26.25" customHeight="1" x14ac:dyDescent="0.15">
      <c r="A122" s="1085"/>
      <c r="B122" s="977"/>
      <c r="C122" s="950" t="s">
        <v>451</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128</v>
      </c>
      <c r="AB122" s="987"/>
      <c r="AC122" s="987"/>
      <c r="AD122" s="987"/>
      <c r="AE122" s="988"/>
      <c r="AF122" s="989" t="s">
        <v>437</v>
      </c>
      <c r="AG122" s="987"/>
      <c r="AH122" s="987"/>
      <c r="AI122" s="987"/>
      <c r="AJ122" s="988"/>
      <c r="AK122" s="989" t="s">
        <v>442</v>
      </c>
      <c r="AL122" s="987"/>
      <c r="AM122" s="987"/>
      <c r="AN122" s="987"/>
      <c r="AO122" s="988"/>
      <c r="AP122" s="990" t="s">
        <v>443</v>
      </c>
      <c r="AQ122" s="991"/>
      <c r="AR122" s="991"/>
      <c r="AS122" s="991"/>
      <c r="AT122" s="992"/>
      <c r="AU122" s="1022"/>
      <c r="AV122" s="1023"/>
      <c r="AW122" s="1023"/>
      <c r="AX122" s="1023"/>
      <c r="AY122" s="1024"/>
      <c r="AZ122" s="1001" t="s">
        <v>471</v>
      </c>
      <c r="BA122" s="993"/>
      <c r="BB122" s="993"/>
      <c r="BC122" s="993"/>
      <c r="BD122" s="993"/>
      <c r="BE122" s="993"/>
      <c r="BF122" s="993"/>
      <c r="BG122" s="993"/>
      <c r="BH122" s="993"/>
      <c r="BI122" s="993"/>
      <c r="BJ122" s="993"/>
      <c r="BK122" s="993"/>
      <c r="BL122" s="993"/>
      <c r="BM122" s="993"/>
      <c r="BN122" s="993"/>
      <c r="BO122" s="993"/>
      <c r="BP122" s="994"/>
      <c r="BQ122" s="1027">
        <v>3542343</v>
      </c>
      <c r="BR122" s="1028"/>
      <c r="BS122" s="1028"/>
      <c r="BT122" s="1028"/>
      <c r="BU122" s="1028"/>
      <c r="BV122" s="1028">
        <v>3549134</v>
      </c>
      <c r="BW122" s="1028"/>
      <c r="BX122" s="1028"/>
      <c r="BY122" s="1028"/>
      <c r="BZ122" s="1028"/>
      <c r="CA122" s="1028">
        <v>3638207</v>
      </c>
      <c r="CB122" s="1028"/>
      <c r="CC122" s="1028"/>
      <c r="CD122" s="1028"/>
      <c r="CE122" s="1028"/>
      <c r="CF122" s="1045">
        <v>150.69999999999999</v>
      </c>
      <c r="CG122" s="1046"/>
      <c r="CH122" s="1046"/>
      <c r="CI122" s="1046"/>
      <c r="CJ122" s="1046"/>
      <c r="CK122" s="1037"/>
      <c r="CL122" s="1038"/>
      <c r="CM122" s="1038"/>
      <c r="CN122" s="1038"/>
      <c r="CO122" s="1039"/>
      <c r="CP122" s="1047" t="s">
        <v>472</v>
      </c>
      <c r="CQ122" s="1048"/>
      <c r="CR122" s="1048"/>
      <c r="CS122" s="1048"/>
      <c r="CT122" s="1048"/>
      <c r="CU122" s="1048"/>
      <c r="CV122" s="1048"/>
      <c r="CW122" s="1048"/>
      <c r="CX122" s="1048"/>
      <c r="CY122" s="1048"/>
      <c r="CZ122" s="1048"/>
      <c r="DA122" s="1048"/>
      <c r="DB122" s="1048"/>
      <c r="DC122" s="1048"/>
      <c r="DD122" s="1048"/>
      <c r="DE122" s="1048"/>
      <c r="DF122" s="1049"/>
      <c r="DG122" s="953" t="s">
        <v>128</v>
      </c>
      <c r="DH122" s="954"/>
      <c r="DI122" s="954"/>
      <c r="DJ122" s="954"/>
      <c r="DK122" s="954"/>
      <c r="DL122" s="954" t="s">
        <v>437</v>
      </c>
      <c r="DM122" s="954"/>
      <c r="DN122" s="954"/>
      <c r="DO122" s="954"/>
      <c r="DP122" s="954"/>
      <c r="DQ122" s="954" t="s">
        <v>128</v>
      </c>
      <c r="DR122" s="954"/>
      <c r="DS122" s="954"/>
      <c r="DT122" s="954"/>
      <c r="DU122" s="954"/>
      <c r="DV122" s="955" t="s">
        <v>128</v>
      </c>
      <c r="DW122" s="955"/>
      <c r="DX122" s="955"/>
      <c r="DY122" s="955"/>
      <c r="DZ122" s="956"/>
    </row>
    <row r="123" spans="1:130" s="226" customFormat="1" ht="26.25" customHeight="1" x14ac:dyDescent="0.15">
      <c r="A123" s="1085"/>
      <c r="B123" s="977"/>
      <c r="C123" s="950" t="s">
        <v>457</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v>5520</v>
      </c>
      <c r="AB123" s="987"/>
      <c r="AC123" s="987"/>
      <c r="AD123" s="987"/>
      <c r="AE123" s="988"/>
      <c r="AF123" s="989">
        <v>5520</v>
      </c>
      <c r="AG123" s="987"/>
      <c r="AH123" s="987"/>
      <c r="AI123" s="987"/>
      <c r="AJ123" s="988"/>
      <c r="AK123" s="989">
        <v>5520</v>
      </c>
      <c r="AL123" s="987"/>
      <c r="AM123" s="987"/>
      <c r="AN123" s="987"/>
      <c r="AO123" s="988"/>
      <c r="AP123" s="990">
        <v>0.2</v>
      </c>
      <c r="AQ123" s="991"/>
      <c r="AR123" s="991"/>
      <c r="AS123" s="991"/>
      <c r="AT123" s="992"/>
      <c r="AU123" s="1025"/>
      <c r="AV123" s="1026"/>
      <c r="AW123" s="1026"/>
      <c r="AX123" s="1026"/>
      <c r="AY123" s="1026"/>
      <c r="AZ123" s="247" t="s">
        <v>190</v>
      </c>
      <c r="BA123" s="247"/>
      <c r="BB123" s="247"/>
      <c r="BC123" s="247"/>
      <c r="BD123" s="247"/>
      <c r="BE123" s="247"/>
      <c r="BF123" s="247"/>
      <c r="BG123" s="247"/>
      <c r="BH123" s="247"/>
      <c r="BI123" s="247"/>
      <c r="BJ123" s="247"/>
      <c r="BK123" s="247"/>
      <c r="BL123" s="247"/>
      <c r="BM123" s="247"/>
      <c r="BN123" s="247"/>
      <c r="BO123" s="1005" t="s">
        <v>473</v>
      </c>
      <c r="BP123" s="1033"/>
      <c r="BQ123" s="1091">
        <v>6413394</v>
      </c>
      <c r="BR123" s="1092"/>
      <c r="BS123" s="1092"/>
      <c r="BT123" s="1092"/>
      <c r="BU123" s="1092"/>
      <c r="BV123" s="1092">
        <v>6329282</v>
      </c>
      <c r="BW123" s="1092"/>
      <c r="BX123" s="1092"/>
      <c r="BY123" s="1092"/>
      <c r="BZ123" s="1092"/>
      <c r="CA123" s="1092">
        <v>6408916</v>
      </c>
      <c r="CB123" s="1092"/>
      <c r="CC123" s="1092"/>
      <c r="CD123" s="1092"/>
      <c r="CE123" s="1092"/>
      <c r="CF123" s="1029"/>
      <c r="CG123" s="1030"/>
      <c r="CH123" s="1030"/>
      <c r="CI123" s="1030"/>
      <c r="CJ123" s="1031"/>
      <c r="CK123" s="1037"/>
      <c r="CL123" s="1038"/>
      <c r="CM123" s="1038"/>
      <c r="CN123" s="1038"/>
      <c r="CO123" s="1039"/>
      <c r="CP123" s="1047" t="s">
        <v>407</v>
      </c>
      <c r="CQ123" s="1048"/>
      <c r="CR123" s="1048"/>
      <c r="CS123" s="1048"/>
      <c r="CT123" s="1048"/>
      <c r="CU123" s="1048"/>
      <c r="CV123" s="1048"/>
      <c r="CW123" s="1048"/>
      <c r="CX123" s="1048"/>
      <c r="CY123" s="1048"/>
      <c r="CZ123" s="1048"/>
      <c r="DA123" s="1048"/>
      <c r="DB123" s="1048"/>
      <c r="DC123" s="1048"/>
      <c r="DD123" s="1048"/>
      <c r="DE123" s="1048"/>
      <c r="DF123" s="1049"/>
      <c r="DG123" s="986" t="s">
        <v>442</v>
      </c>
      <c r="DH123" s="987"/>
      <c r="DI123" s="987"/>
      <c r="DJ123" s="987"/>
      <c r="DK123" s="988"/>
      <c r="DL123" s="989" t="s">
        <v>128</v>
      </c>
      <c r="DM123" s="987"/>
      <c r="DN123" s="987"/>
      <c r="DO123" s="987"/>
      <c r="DP123" s="988"/>
      <c r="DQ123" s="989" t="s">
        <v>128</v>
      </c>
      <c r="DR123" s="987"/>
      <c r="DS123" s="987"/>
      <c r="DT123" s="987"/>
      <c r="DU123" s="988"/>
      <c r="DV123" s="990" t="s">
        <v>409</v>
      </c>
      <c r="DW123" s="991"/>
      <c r="DX123" s="991"/>
      <c r="DY123" s="991"/>
      <c r="DZ123" s="992"/>
    </row>
    <row r="124" spans="1:130" s="226" customFormat="1" ht="26.25" customHeight="1" thickBot="1" x14ac:dyDescent="0.2">
      <c r="A124" s="1085"/>
      <c r="B124" s="977"/>
      <c r="C124" s="950" t="s">
        <v>460</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128</v>
      </c>
      <c r="AB124" s="987"/>
      <c r="AC124" s="987"/>
      <c r="AD124" s="987"/>
      <c r="AE124" s="988"/>
      <c r="AF124" s="989" t="s">
        <v>128</v>
      </c>
      <c r="AG124" s="987"/>
      <c r="AH124" s="987"/>
      <c r="AI124" s="987"/>
      <c r="AJ124" s="988"/>
      <c r="AK124" s="989" t="s">
        <v>128</v>
      </c>
      <c r="AL124" s="987"/>
      <c r="AM124" s="987"/>
      <c r="AN124" s="987"/>
      <c r="AO124" s="988"/>
      <c r="AP124" s="990" t="s">
        <v>128</v>
      </c>
      <c r="AQ124" s="991"/>
      <c r="AR124" s="991"/>
      <c r="AS124" s="991"/>
      <c r="AT124" s="992"/>
      <c r="AU124" s="1087" t="s">
        <v>474</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437</v>
      </c>
      <c r="BR124" s="1055"/>
      <c r="BS124" s="1055"/>
      <c r="BT124" s="1055"/>
      <c r="BU124" s="1055"/>
      <c r="BV124" s="1055" t="s">
        <v>128</v>
      </c>
      <c r="BW124" s="1055"/>
      <c r="BX124" s="1055"/>
      <c r="BY124" s="1055"/>
      <c r="BZ124" s="1055"/>
      <c r="CA124" s="1055" t="s">
        <v>128</v>
      </c>
      <c r="CB124" s="1055"/>
      <c r="CC124" s="1055"/>
      <c r="CD124" s="1055"/>
      <c r="CE124" s="1055"/>
      <c r="CF124" s="1056"/>
      <c r="CG124" s="1057"/>
      <c r="CH124" s="1057"/>
      <c r="CI124" s="1057"/>
      <c r="CJ124" s="1058"/>
      <c r="CK124" s="1040"/>
      <c r="CL124" s="1040"/>
      <c r="CM124" s="1040"/>
      <c r="CN124" s="1040"/>
      <c r="CO124" s="1041"/>
      <c r="CP124" s="1047" t="s">
        <v>475</v>
      </c>
      <c r="CQ124" s="1048"/>
      <c r="CR124" s="1048"/>
      <c r="CS124" s="1048"/>
      <c r="CT124" s="1048"/>
      <c r="CU124" s="1048"/>
      <c r="CV124" s="1048"/>
      <c r="CW124" s="1048"/>
      <c r="CX124" s="1048"/>
      <c r="CY124" s="1048"/>
      <c r="CZ124" s="1048"/>
      <c r="DA124" s="1048"/>
      <c r="DB124" s="1048"/>
      <c r="DC124" s="1048"/>
      <c r="DD124" s="1048"/>
      <c r="DE124" s="1048"/>
      <c r="DF124" s="1049"/>
      <c r="DG124" s="1032" t="s">
        <v>128</v>
      </c>
      <c r="DH124" s="1014"/>
      <c r="DI124" s="1014"/>
      <c r="DJ124" s="1014"/>
      <c r="DK124" s="1015"/>
      <c r="DL124" s="1013" t="s">
        <v>128</v>
      </c>
      <c r="DM124" s="1014"/>
      <c r="DN124" s="1014"/>
      <c r="DO124" s="1014"/>
      <c r="DP124" s="1015"/>
      <c r="DQ124" s="1013" t="s">
        <v>409</v>
      </c>
      <c r="DR124" s="1014"/>
      <c r="DS124" s="1014"/>
      <c r="DT124" s="1014"/>
      <c r="DU124" s="1015"/>
      <c r="DV124" s="1016" t="s">
        <v>442</v>
      </c>
      <c r="DW124" s="1017"/>
      <c r="DX124" s="1017"/>
      <c r="DY124" s="1017"/>
      <c r="DZ124" s="1018"/>
    </row>
    <row r="125" spans="1:130" s="226" customFormat="1" ht="26.25" customHeight="1" x14ac:dyDescent="0.15">
      <c r="A125" s="1085"/>
      <c r="B125" s="977"/>
      <c r="C125" s="950" t="s">
        <v>462</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128</v>
      </c>
      <c r="AB125" s="987"/>
      <c r="AC125" s="987"/>
      <c r="AD125" s="987"/>
      <c r="AE125" s="988"/>
      <c r="AF125" s="989" t="s">
        <v>128</v>
      </c>
      <c r="AG125" s="987"/>
      <c r="AH125" s="987"/>
      <c r="AI125" s="987"/>
      <c r="AJ125" s="988"/>
      <c r="AK125" s="989" t="s">
        <v>128</v>
      </c>
      <c r="AL125" s="987"/>
      <c r="AM125" s="987"/>
      <c r="AN125" s="987"/>
      <c r="AO125" s="988"/>
      <c r="AP125" s="990" t="s">
        <v>128</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476</v>
      </c>
      <c r="CL125" s="1035"/>
      <c r="CM125" s="1035"/>
      <c r="CN125" s="1035"/>
      <c r="CO125" s="1036"/>
      <c r="CP125" s="957" t="s">
        <v>477</v>
      </c>
      <c r="CQ125" s="925"/>
      <c r="CR125" s="925"/>
      <c r="CS125" s="925"/>
      <c r="CT125" s="925"/>
      <c r="CU125" s="925"/>
      <c r="CV125" s="925"/>
      <c r="CW125" s="925"/>
      <c r="CX125" s="925"/>
      <c r="CY125" s="925"/>
      <c r="CZ125" s="925"/>
      <c r="DA125" s="925"/>
      <c r="DB125" s="925"/>
      <c r="DC125" s="925"/>
      <c r="DD125" s="925"/>
      <c r="DE125" s="925"/>
      <c r="DF125" s="926"/>
      <c r="DG125" s="958" t="s">
        <v>128</v>
      </c>
      <c r="DH125" s="959"/>
      <c r="DI125" s="959"/>
      <c r="DJ125" s="959"/>
      <c r="DK125" s="959"/>
      <c r="DL125" s="959" t="s">
        <v>128</v>
      </c>
      <c r="DM125" s="959"/>
      <c r="DN125" s="959"/>
      <c r="DO125" s="959"/>
      <c r="DP125" s="959"/>
      <c r="DQ125" s="959" t="s">
        <v>442</v>
      </c>
      <c r="DR125" s="959"/>
      <c r="DS125" s="959"/>
      <c r="DT125" s="959"/>
      <c r="DU125" s="959"/>
      <c r="DV125" s="960" t="s">
        <v>128</v>
      </c>
      <c r="DW125" s="960"/>
      <c r="DX125" s="960"/>
      <c r="DY125" s="960"/>
      <c r="DZ125" s="961"/>
    </row>
    <row r="126" spans="1:130" s="226" customFormat="1" ht="26.25" customHeight="1" thickBot="1" x14ac:dyDescent="0.2">
      <c r="A126" s="1085"/>
      <c r="B126" s="977"/>
      <c r="C126" s="950" t="s">
        <v>464</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409</v>
      </c>
      <c r="AB126" s="987"/>
      <c r="AC126" s="987"/>
      <c r="AD126" s="987"/>
      <c r="AE126" s="988"/>
      <c r="AF126" s="989" t="s">
        <v>128</v>
      </c>
      <c r="AG126" s="987"/>
      <c r="AH126" s="987"/>
      <c r="AI126" s="987"/>
      <c r="AJ126" s="988"/>
      <c r="AK126" s="989" t="s">
        <v>128</v>
      </c>
      <c r="AL126" s="987"/>
      <c r="AM126" s="987"/>
      <c r="AN126" s="987"/>
      <c r="AO126" s="988"/>
      <c r="AP126" s="990" t="s">
        <v>128</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478</v>
      </c>
      <c r="CQ126" s="951"/>
      <c r="CR126" s="951"/>
      <c r="CS126" s="951"/>
      <c r="CT126" s="951"/>
      <c r="CU126" s="951"/>
      <c r="CV126" s="951"/>
      <c r="CW126" s="951"/>
      <c r="CX126" s="951"/>
      <c r="CY126" s="951"/>
      <c r="CZ126" s="951"/>
      <c r="DA126" s="951"/>
      <c r="DB126" s="951"/>
      <c r="DC126" s="951"/>
      <c r="DD126" s="951"/>
      <c r="DE126" s="951"/>
      <c r="DF126" s="952"/>
      <c r="DG126" s="953" t="s">
        <v>442</v>
      </c>
      <c r="DH126" s="954"/>
      <c r="DI126" s="954"/>
      <c r="DJ126" s="954"/>
      <c r="DK126" s="954"/>
      <c r="DL126" s="954" t="s">
        <v>442</v>
      </c>
      <c r="DM126" s="954"/>
      <c r="DN126" s="954"/>
      <c r="DO126" s="954"/>
      <c r="DP126" s="954"/>
      <c r="DQ126" s="954" t="s">
        <v>442</v>
      </c>
      <c r="DR126" s="954"/>
      <c r="DS126" s="954"/>
      <c r="DT126" s="954"/>
      <c r="DU126" s="954"/>
      <c r="DV126" s="955" t="s">
        <v>128</v>
      </c>
      <c r="DW126" s="955"/>
      <c r="DX126" s="955"/>
      <c r="DY126" s="955"/>
      <c r="DZ126" s="956"/>
    </row>
    <row r="127" spans="1:130" s="226" customFormat="1" ht="26.25" customHeight="1" x14ac:dyDescent="0.15">
      <c r="A127" s="1086"/>
      <c r="B127" s="979"/>
      <c r="C127" s="1001" t="s">
        <v>479</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v>79</v>
      </c>
      <c r="AB127" s="987"/>
      <c r="AC127" s="987"/>
      <c r="AD127" s="987"/>
      <c r="AE127" s="988"/>
      <c r="AF127" s="989">
        <v>60</v>
      </c>
      <c r="AG127" s="987"/>
      <c r="AH127" s="987"/>
      <c r="AI127" s="987"/>
      <c r="AJ127" s="988"/>
      <c r="AK127" s="989">
        <v>45</v>
      </c>
      <c r="AL127" s="987"/>
      <c r="AM127" s="987"/>
      <c r="AN127" s="987"/>
      <c r="AO127" s="988"/>
      <c r="AP127" s="990">
        <v>0</v>
      </c>
      <c r="AQ127" s="991"/>
      <c r="AR127" s="991"/>
      <c r="AS127" s="991"/>
      <c r="AT127" s="992"/>
      <c r="AU127" s="228"/>
      <c r="AV127" s="228"/>
      <c r="AW127" s="228"/>
      <c r="AX127" s="1059" t="s">
        <v>480</v>
      </c>
      <c r="AY127" s="1060"/>
      <c r="AZ127" s="1060"/>
      <c r="BA127" s="1060"/>
      <c r="BB127" s="1060"/>
      <c r="BC127" s="1060"/>
      <c r="BD127" s="1060"/>
      <c r="BE127" s="1061"/>
      <c r="BF127" s="1062" t="s">
        <v>481</v>
      </c>
      <c r="BG127" s="1060"/>
      <c r="BH127" s="1060"/>
      <c r="BI127" s="1060"/>
      <c r="BJ127" s="1060"/>
      <c r="BK127" s="1060"/>
      <c r="BL127" s="1061"/>
      <c r="BM127" s="1062" t="s">
        <v>482</v>
      </c>
      <c r="BN127" s="1060"/>
      <c r="BO127" s="1060"/>
      <c r="BP127" s="1060"/>
      <c r="BQ127" s="1060"/>
      <c r="BR127" s="1060"/>
      <c r="BS127" s="1061"/>
      <c r="BT127" s="1062" t="s">
        <v>483</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484</v>
      </c>
      <c r="CQ127" s="951"/>
      <c r="CR127" s="951"/>
      <c r="CS127" s="951"/>
      <c r="CT127" s="951"/>
      <c r="CU127" s="951"/>
      <c r="CV127" s="951"/>
      <c r="CW127" s="951"/>
      <c r="CX127" s="951"/>
      <c r="CY127" s="951"/>
      <c r="CZ127" s="951"/>
      <c r="DA127" s="951"/>
      <c r="DB127" s="951"/>
      <c r="DC127" s="951"/>
      <c r="DD127" s="951"/>
      <c r="DE127" s="951"/>
      <c r="DF127" s="952"/>
      <c r="DG127" s="953" t="s">
        <v>128</v>
      </c>
      <c r="DH127" s="954"/>
      <c r="DI127" s="954"/>
      <c r="DJ127" s="954"/>
      <c r="DK127" s="954"/>
      <c r="DL127" s="954" t="s">
        <v>128</v>
      </c>
      <c r="DM127" s="954"/>
      <c r="DN127" s="954"/>
      <c r="DO127" s="954"/>
      <c r="DP127" s="954"/>
      <c r="DQ127" s="954" t="s">
        <v>409</v>
      </c>
      <c r="DR127" s="954"/>
      <c r="DS127" s="954"/>
      <c r="DT127" s="954"/>
      <c r="DU127" s="954"/>
      <c r="DV127" s="955" t="s">
        <v>409</v>
      </c>
      <c r="DW127" s="955"/>
      <c r="DX127" s="955"/>
      <c r="DY127" s="955"/>
      <c r="DZ127" s="956"/>
    </row>
    <row r="128" spans="1:130" s="226" customFormat="1" ht="26.25" customHeight="1" thickBot="1" x14ac:dyDescent="0.2">
      <c r="A128" s="1069" t="s">
        <v>485</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486</v>
      </c>
      <c r="X128" s="1071"/>
      <c r="Y128" s="1071"/>
      <c r="Z128" s="1072"/>
      <c r="AA128" s="1073" t="s">
        <v>128</v>
      </c>
      <c r="AB128" s="1074"/>
      <c r="AC128" s="1074"/>
      <c r="AD128" s="1074"/>
      <c r="AE128" s="1075"/>
      <c r="AF128" s="1076" t="s">
        <v>128</v>
      </c>
      <c r="AG128" s="1074"/>
      <c r="AH128" s="1074"/>
      <c r="AI128" s="1074"/>
      <c r="AJ128" s="1075"/>
      <c r="AK128" s="1076" t="s">
        <v>128</v>
      </c>
      <c r="AL128" s="1074"/>
      <c r="AM128" s="1074"/>
      <c r="AN128" s="1074"/>
      <c r="AO128" s="1075"/>
      <c r="AP128" s="1077"/>
      <c r="AQ128" s="1078"/>
      <c r="AR128" s="1078"/>
      <c r="AS128" s="1078"/>
      <c r="AT128" s="1079"/>
      <c r="AU128" s="228"/>
      <c r="AV128" s="228"/>
      <c r="AW128" s="228"/>
      <c r="AX128" s="924" t="s">
        <v>487</v>
      </c>
      <c r="AY128" s="925"/>
      <c r="AZ128" s="925"/>
      <c r="BA128" s="925"/>
      <c r="BB128" s="925"/>
      <c r="BC128" s="925"/>
      <c r="BD128" s="925"/>
      <c r="BE128" s="926"/>
      <c r="BF128" s="1080" t="s">
        <v>409</v>
      </c>
      <c r="BG128" s="1081"/>
      <c r="BH128" s="1081"/>
      <c r="BI128" s="1081"/>
      <c r="BJ128" s="1081"/>
      <c r="BK128" s="1081"/>
      <c r="BL128" s="1082"/>
      <c r="BM128" s="1080">
        <v>15</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488</v>
      </c>
      <c r="CQ128" s="754"/>
      <c r="CR128" s="754"/>
      <c r="CS128" s="754"/>
      <c r="CT128" s="754"/>
      <c r="CU128" s="754"/>
      <c r="CV128" s="754"/>
      <c r="CW128" s="754"/>
      <c r="CX128" s="754"/>
      <c r="CY128" s="754"/>
      <c r="CZ128" s="754"/>
      <c r="DA128" s="754"/>
      <c r="DB128" s="754"/>
      <c r="DC128" s="754"/>
      <c r="DD128" s="754"/>
      <c r="DE128" s="754"/>
      <c r="DF128" s="1064"/>
      <c r="DG128" s="1065" t="s">
        <v>442</v>
      </c>
      <c r="DH128" s="1066"/>
      <c r="DI128" s="1066"/>
      <c r="DJ128" s="1066"/>
      <c r="DK128" s="1066"/>
      <c r="DL128" s="1066" t="s">
        <v>409</v>
      </c>
      <c r="DM128" s="1066"/>
      <c r="DN128" s="1066"/>
      <c r="DO128" s="1066"/>
      <c r="DP128" s="1066"/>
      <c r="DQ128" s="1066" t="s">
        <v>128</v>
      </c>
      <c r="DR128" s="1066"/>
      <c r="DS128" s="1066"/>
      <c r="DT128" s="1066"/>
      <c r="DU128" s="1066"/>
      <c r="DV128" s="1067" t="s">
        <v>128</v>
      </c>
      <c r="DW128" s="1067"/>
      <c r="DX128" s="1067"/>
      <c r="DY128" s="1067"/>
      <c r="DZ128" s="1068"/>
    </row>
    <row r="129" spans="1:131" s="226" customFormat="1" ht="26.2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489</v>
      </c>
      <c r="X129" s="1099"/>
      <c r="Y129" s="1099"/>
      <c r="Z129" s="1100"/>
      <c r="AA129" s="986">
        <v>2559265</v>
      </c>
      <c r="AB129" s="987"/>
      <c r="AC129" s="987"/>
      <c r="AD129" s="987"/>
      <c r="AE129" s="988"/>
      <c r="AF129" s="989">
        <v>2598768</v>
      </c>
      <c r="AG129" s="987"/>
      <c r="AH129" s="987"/>
      <c r="AI129" s="987"/>
      <c r="AJ129" s="988"/>
      <c r="AK129" s="989">
        <v>2828938</v>
      </c>
      <c r="AL129" s="987"/>
      <c r="AM129" s="987"/>
      <c r="AN129" s="987"/>
      <c r="AO129" s="988"/>
      <c r="AP129" s="1101"/>
      <c r="AQ129" s="1102"/>
      <c r="AR129" s="1102"/>
      <c r="AS129" s="1102"/>
      <c r="AT129" s="1103"/>
      <c r="AU129" s="229"/>
      <c r="AV129" s="229"/>
      <c r="AW129" s="229"/>
      <c r="AX129" s="1093" t="s">
        <v>490</v>
      </c>
      <c r="AY129" s="951"/>
      <c r="AZ129" s="951"/>
      <c r="BA129" s="951"/>
      <c r="BB129" s="951"/>
      <c r="BC129" s="951"/>
      <c r="BD129" s="951"/>
      <c r="BE129" s="952"/>
      <c r="BF129" s="1094" t="s">
        <v>491</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492</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493</v>
      </c>
      <c r="X130" s="1099"/>
      <c r="Y130" s="1099"/>
      <c r="Z130" s="1100"/>
      <c r="AA130" s="986">
        <v>422314</v>
      </c>
      <c r="AB130" s="987"/>
      <c r="AC130" s="987"/>
      <c r="AD130" s="987"/>
      <c r="AE130" s="988"/>
      <c r="AF130" s="989">
        <v>413792</v>
      </c>
      <c r="AG130" s="987"/>
      <c r="AH130" s="987"/>
      <c r="AI130" s="987"/>
      <c r="AJ130" s="988"/>
      <c r="AK130" s="989">
        <v>413959</v>
      </c>
      <c r="AL130" s="987"/>
      <c r="AM130" s="987"/>
      <c r="AN130" s="987"/>
      <c r="AO130" s="988"/>
      <c r="AP130" s="1101"/>
      <c r="AQ130" s="1102"/>
      <c r="AR130" s="1102"/>
      <c r="AS130" s="1102"/>
      <c r="AT130" s="1103"/>
      <c r="AU130" s="229"/>
      <c r="AV130" s="229"/>
      <c r="AW130" s="229"/>
      <c r="AX130" s="1093" t="s">
        <v>494</v>
      </c>
      <c r="AY130" s="951"/>
      <c r="AZ130" s="951"/>
      <c r="BA130" s="951"/>
      <c r="BB130" s="951"/>
      <c r="BC130" s="951"/>
      <c r="BD130" s="951"/>
      <c r="BE130" s="952"/>
      <c r="BF130" s="1129">
        <v>7.6</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495</v>
      </c>
      <c r="X131" s="1136"/>
      <c r="Y131" s="1136"/>
      <c r="Z131" s="1137"/>
      <c r="AA131" s="1032">
        <v>2136951</v>
      </c>
      <c r="AB131" s="1014"/>
      <c r="AC131" s="1014"/>
      <c r="AD131" s="1014"/>
      <c r="AE131" s="1015"/>
      <c r="AF131" s="1013">
        <v>2184976</v>
      </c>
      <c r="AG131" s="1014"/>
      <c r="AH131" s="1014"/>
      <c r="AI131" s="1014"/>
      <c r="AJ131" s="1015"/>
      <c r="AK131" s="1013">
        <v>2414979</v>
      </c>
      <c r="AL131" s="1014"/>
      <c r="AM131" s="1014"/>
      <c r="AN131" s="1014"/>
      <c r="AO131" s="1015"/>
      <c r="AP131" s="1138"/>
      <c r="AQ131" s="1139"/>
      <c r="AR131" s="1139"/>
      <c r="AS131" s="1139"/>
      <c r="AT131" s="1140"/>
      <c r="AU131" s="229"/>
      <c r="AV131" s="229"/>
      <c r="AW131" s="229"/>
      <c r="AX131" s="1111" t="s">
        <v>496</v>
      </c>
      <c r="AY131" s="754"/>
      <c r="AZ131" s="754"/>
      <c r="BA131" s="754"/>
      <c r="BB131" s="754"/>
      <c r="BC131" s="754"/>
      <c r="BD131" s="754"/>
      <c r="BE131" s="1064"/>
      <c r="BF131" s="1112" t="s">
        <v>409</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497</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498</v>
      </c>
      <c r="W132" s="1122"/>
      <c r="X132" s="1122"/>
      <c r="Y132" s="1122"/>
      <c r="Z132" s="1123"/>
      <c r="AA132" s="1124">
        <v>7.6639099350000004</v>
      </c>
      <c r="AB132" s="1125"/>
      <c r="AC132" s="1125"/>
      <c r="AD132" s="1125"/>
      <c r="AE132" s="1126"/>
      <c r="AF132" s="1127">
        <v>7.598207028</v>
      </c>
      <c r="AG132" s="1125"/>
      <c r="AH132" s="1125"/>
      <c r="AI132" s="1125"/>
      <c r="AJ132" s="1126"/>
      <c r="AK132" s="1127">
        <v>7.7487216239999999</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499</v>
      </c>
      <c r="W133" s="1105"/>
      <c r="X133" s="1105"/>
      <c r="Y133" s="1105"/>
      <c r="Z133" s="1106"/>
      <c r="AA133" s="1107">
        <v>7.1</v>
      </c>
      <c r="AB133" s="1108"/>
      <c r="AC133" s="1108"/>
      <c r="AD133" s="1108"/>
      <c r="AE133" s="1109"/>
      <c r="AF133" s="1107">
        <v>7.2</v>
      </c>
      <c r="AG133" s="1108"/>
      <c r="AH133" s="1108"/>
      <c r="AI133" s="1108"/>
      <c r="AJ133" s="1109"/>
      <c r="AK133" s="1107">
        <v>7.6</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e1J2ChoztqezPwyS9UahVCqc1wHg8tvmHKUQQakrv3i4eu0tYI+T1GWGTbInFW75osDgxD67qraw1MgYD8Lrw==" saltValue="X0PkYEUgKUiecutoRQRn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cT2ruiqttvAaVdf5scAv4UkO01UNbKKyGSIr6qGkCNAraviISAzZw8vpKgn32R9ZNij5G8TL3gzcR41CGIrBsQ==" saltValue="UgLs7wZiB+vFNqb4H4I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ALJ/BdWW3er0LW+dGTpNAzn0yIA5touo4ef9dshT1+rGirdDtEMk4y0NA+QDMfgPC4gfxmrI9bCK4KPEB+9HA==" saltValue="MkztL1CbOsLYas7LK032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503</v>
      </c>
      <c r="AP7" s="268"/>
      <c r="AQ7" s="269" t="s">
        <v>504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505</v>
      </c>
      <c r="AQ8" s="275" t="s">
        <v>506</v>
      </c>
      <c r="AR8" s="276" t="s">
        <v>507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508</v>
      </c>
      <c r="AL9" s="1145"/>
      <c r="AM9" s="1145"/>
      <c r="AN9" s="1146"/>
      <c r="AO9" s="277">
        <v>628638</v>
      </c>
      <c r="AP9" s="277">
        <v>220343</v>
      </c>
      <c r="AQ9" s="278">
        <v>231388</v>
      </c>
      <c r="AR9" s="279">
        <v>-4.8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509</v>
      </c>
      <c r="AL10" s="1145"/>
      <c r="AM10" s="1145"/>
      <c r="AN10" s="1146"/>
      <c r="AO10" s="280">
        <v>138221</v>
      </c>
      <c r="AP10" s="280">
        <v>48448</v>
      </c>
      <c r="AQ10" s="281">
        <v>33497</v>
      </c>
      <c r="AR10" s="282">
        <v>44.6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510</v>
      </c>
      <c r="AL11" s="1145"/>
      <c r="AM11" s="1145"/>
      <c r="AN11" s="1146"/>
      <c r="AO11" s="280" t="s">
        <v>511</v>
      </c>
      <c r="AP11" s="280" t="s">
        <v>511</v>
      </c>
      <c r="AQ11" s="281">
        <v>3588</v>
      </c>
      <c r="AR11" s="282" t="s">
        <v>511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512</v>
      </c>
      <c r="AL12" s="1145"/>
      <c r="AM12" s="1145"/>
      <c r="AN12" s="1146"/>
      <c r="AO12" s="280" t="s">
        <v>511</v>
      </c>
      <c r="AP12" s="280" t="s">
        <v>511</v>
      </c>
      <c r="AQ12" s="281" t="s">
        <v>511</v>
      </c>
      <c r="AR12" s="282" t="s">
        <v>511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513</v>
      </c>
      <c r="AL13" s="1145"/>
      <c r="AM13" s="1145"/>
      <c r="AN13" s="1146"/>
      <c r="AO13" s="280">
        <v>22078</v>
      </c>
      <c r="AP13" s="280">
        <v>7739</v>
      </c>
      <c r="AQ13" s="281">
        <v>10932</v>
      </c>
      <c r="AR13" s="282">
        <v>-29.2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514</v>
      </c>
      <c r="AL14" s="1145"/>
      <c r="AM14" s="1145"/>
      <c r="AN14" s="1146"/>
      <c r="AO14" s="280" t="s">
        <v>511</v>
      </c>
      <c r="AP14" s="280" t="s">
        <v>511</v>
      </c>
      <c r="AQ14" s="281">
        <v>4261</v>
      </c>
      <c r="AR14" s="282" t="s">
        <v>511</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515</v>
      </c>
      <c r="AL15" s="1148"/>
      <c r="AM15" s="1148"/>
      <c r="AN15" s="1149"/>
      <c r="AO15" s="280">
        <v>-48452</v>
      </c>
      <c r="AP15" s="280">
        <v>-16983</v>
      </c>
      <c r="AQ15" s="281">
        <v>-17972</v>
      </c>
      <c r="AR15" s="282">
        <v>-5.5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190</v>
      </c>
      <c r="AL16" s="1148"/>
      <c r="AM16" s="1148"/>
      <c r="AN16" s="1149"/>
      <c r="AO16" s="280">
        <v>740485</v>
      </c>
      <c r="AP16" s="280">
        <v>259546</v>
      </c>
      <c r="AQ16" s="281">
        <v>265695</v>
      </c>
      <c r="AR16" s="282">
        <v>-2.2999999999999998</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520</v>
      </c>
      <c r="AL21" s="1151"/>
      <c r="AM21" s="1151"/>
      <c r="AN21" s="1152"/>
      <c r="AO21" s="293">
        <v>25.24</v>
      </c>
      <c r="AP21" s="294">
        <v>23.14</v>
      </c>
      <c r="AQ21" s="295">
        <v>2.1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521</v>
      </c>
      <c r="AL22" s="1151"/>
      <c r="AM22" s="1151"/>
      <c r="AN22" s="1152"/>
      <c r="AO22" s="298">
        <v>96.6</v>
      </c>
      <c r="AP22" s="299">
        <v>95.7</v>
      </c>
      <c r="AQ22" s="300">
        <v>0.9</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522</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503</v>
      </c>
      <c r="AP30" s="268"/>
      <c r="AQ30" s="269" t="s">
        <v>504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505</v>
      </c>
      <c r="AQ31" s="275" t="s">
        <v>506</v>
      </c>
      <c r="AR31" s="276" t="s">
        <v>507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525</v>
      </c>
      <c r="AL32" s="1159"/>
      <c r="AM32" s="1159"/>
      <c r="AN32" s="1160"/>
      <c r="AO32" s="308">
        <v>532467</v>
      </c>
      <c r="AP32" s="308">
        <v>186634</v>
      </c>
      <c r="AQ32" s="309">
        <v>153945</v>
      </c>
      <c r="AR32" s="310">
        <v>21.2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526</v>
      </c>
      <c r="AL33" s="1159"/>
      <c r="AM33" s="1159"/>
      <c r="AN33" s="1160"/>
      <c r="AO33" s="308" t="s">
        <v>511</v>
      </c>
      <c r="AP33" s="308" t="s">
        <v>511</v>
      </c>
      <c r="AQ33" s="309" t="s">
        <v>511</v>
      </c>
      <c r="AR33" s="310" t="s">
        <v>511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527</v>
      </c>
      <c r="AL34" s="1159"/>
      <c r="AM34" s="1159"/>
      <c r="AN34" s="1160"/>
      <c r="AO34" s="308" t="s">
        <v>511</v>
      </c>
      <c r="AP34" s="308" t="s">
        <v>511</v>
      </c>
      <c r="AQ34" s="309">
        <v>4</v>
      </c>
      <c r="AR34" s="310" t="s">
        <v>511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528</v>
      </c>
      <c r="AL35" s="1159"/>
      <c r="AM35" s="1159"/>
      <c r="AN35" s="1160"/>
      <c r="AO35" s="308">
        <v>55633</v>
      </c>
      <c r="AP35" s="308">
        <v>19500</v>
      </c>
      <c r="AQ35" s="309">
        <v>31105</v>
      </c>
      <c r="AR35" s="310">
        <v>-37.299999999999997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529</v>
      </c>
      <c r="AL36" s="1159"/>
      <c r="AM36" s="1159"/>
      <c r="AN36" s="1160"/>
      <c r="AO36" s="308">
        <v>7039</v>
      </c>
      <c r="AP36" s="308">
        <v>2467</v>
      </c>
      <c r="AQ36" s="309">
        <v>3257</v>
      </c>
      <c r="AR36" s="310">
        <v>-24.3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530</v>
      </c>
      <c r="AL37" s="1159"/>
      <c r="AM37" s="1159"/>
      <c r="AN37" s="1160"/>
      <c r="AO37" s="308">
        <v>5565</v>
      </c>
      <c r="AP37" s="308">
        <v>1951</v>
      </c>
      <c r="AQ37" s="309">
        <v>1590</v>
      </c>
      <c r="AR37" s="310">
        <v>22.7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531</v>
      </c>
      <c r="AL38" s="1162"/>
      <c r="AM38" s="1162"/>
      <c r="AN38" s="1163"/>
      <c r="AO38" s="311">
        <v>385</v>
      </c>
      <c r="AP38" s="311">
        <v>135</v>
      </c>
      <c r="AQ38" s="312">
        <v>20</v>
      </c>
      <c r="AR38" s="300">
        <v>575</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532</v>
      </c>
      <c r="AL39" s="1162"/>
      <c r="AM39" s="1162"/>
      <c r="AN39" s="1163"/>
      <c r="AO39" s="308" t="s">
        <v>511</v>
      </c>
      <c r="AP39" s="308" t="s">
        <v>511</v>
      </c>
      <c r="AQ39" s="309">
        <v>-7358</v>
      </c>
      <c r="AR39" s="310" t="s">
        <v>511</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533</v>
      </c>
      <c r="AL40" s="1159"/>
      <c r="AM40" s="1159"/>
      <c r="AN40" s="1160"/>
      <c r="AO40" s="308">
        <v>-413959</v>
      </c>
      <c r="AP40" s="308">
        <v>-145096</v>
      </c>
      <c r="AQ40" s="309">
        <v>-130450</v>
      </c>
      <c r="AR40" s="310">
        <v>11.2</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302</v>
      </c>
      <c r="AL41" s="1165"/>
      <c r="AM41" s="1165"/>
      <c r="AN41" s="1166"/>
      <c r="AO41" s="308">
        <v>187130</v>
      </c>
      <c r="AP41" s="308">
        <v>65591</v>
      </c>
      <c r="AQ41" s="309">
        <v>52112</v>
      </c>
      <c r="AR41" s="310">
        <v>25.9</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503</v>
      </c>
      <c r="AN49" s="1155" t="s">
        <v>537</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538</v>
      </c>
      <c r="AO50" s="325" t="s">
        <v>539</v>
      </c>
      <c r="AP50" s="326" t="s">
        <v>540</v>
      </c>
      <c r="AQ50" s="327" t="s">
        <v>541</v>
      </c>
      <c r="AR50" s="328" t="s">
        <v>542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594130</v>
      </c>
      <c r="AN51" s="330">
        <v>192899</v>
      </c>
      <c r="AO51" s="331">
        <v>-36.6</v>
      </c>
      <c r="AP51" s="332">
        <v>291173</v>
      </c>
      <c r="AQ51" s="333">
        <v>-0.3</v>
      </c>
      <c r="AR51" s="334">
        <v>-36.299999999999997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425469</v>
      </c>
      <c r="AN52" s="338">
        <v>138139</v>
      </c>
      <c r="AO52" s="339">
        <v>-34.5</v>
      </c>
      <c r="AP52" s="340">
        <v>119071</v>
      </c>
      <c r="AQ52" s="341">
        <v>-6.7</v>
      </c>
      <c r="AR52" s="342">
        <v>-27.8</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818577</v>
      </c>
      <c r="AN53" s="330">
        <v>269092</v>
      </c>
      <c r="AO53" s="331">
        <v>39.5</v>
      </c>
      <c r="AP53" s="332">
        <v>271581</v>
      </c>
      <c r="AQ53" s="333">
        <v>-6.7</v>
      </c>
      <c r="AR53" s="334">
        <v>46.2</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637625</v>
      </c>
      <c r="AN54" s="338">
        <v>209607</v>
      </c>
      <c r="AO54" s="339">
        <v>51.7</v>
      </c>
      <c r="AP54" s="340">
        <v>117844</v>
      </c>
      <c r="AQ54" s="341">
        <v>-1</v>
      </c>
      <c r="AR54" s="342">
        <v>52.7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753573</v>
      </c>
      <c r="AN55" s="330">
        <v>252962</v>
      </c>
      <c r="AO55" s="331">
        <v>-6</v>
      </c>
      <c r="AP55" s="332">
        <v>268375</v>
      </c>
      <c r="AQ55" s="333">
        <v>-1.2</v>
      </c>
      <c r="AR55" s="334">
        <v>-4.8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357321</v>
      </c>
      <c r="AN56" s="338">
        <v>119947</v>
      </c>
      <c r="AO56" s="339">
        <v>-42.8</v>
      </c>
      <c r="AP56" s="340">
        <v>119602</v>
      </c>
      <c r="AQ56" s="341">
        <v>1.5</v>
      </c>
      <c r="AR56" s="342">
        <v>-44.3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871152</v>
      </c>
      <c r="AN57" s="330">
        <v>297626</v>
      </c>
      <c r="AO57" s="331">
        <v>17.7</v>
      </c>
      <c r="AP57" s="332">
        <v>301035</v>
      </c>
      <c r="AQ57" s="333">
        <v>12.2</v>
      </c>
      <c r="AR57" s="334">
        <v>5.5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271164</v>
      </c>
      <c r="AN58" s="338">
        <v>92642</v>
      </c>
      <c r="AO58" s="339">
        <v>-22.8</v>
      </c>
      <c r="AP58" s="340">
        <v>154376</v>
      </c>
      <c r="AQ58" s="341">
        <v>29.1</v>
      </c>
      <c r="AR58" s="342">
        <v>-51.9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590296</v>
      </c>
      <c r="AN59" s="330">
        <v>206904</v>
      </c>
      <c r="AO59" s="331">
        <v>-30.5</v>
      </c>
      <c r="AP59" s="332">
        <v>277467</v>
      </c>
      <c r="AQ59" s="333">
        <v>-7.8</v>
      </c>
      <c r="AR59" s="334">
        <v>-22.7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320629</v>
      </c>
      <c r="AN60" s="338">
        <v>112383</v>
      </c>
      <c r="AO60" s="339">
        <v>21.3</v>
      </c>
      <c r="AP60" s="340">
        <v>128378</v>
      </c>
      <c r="AQ60" s="341">
        <v>-16.8</v>
      </c>
      <c r="AR60" s="342">
        <v>38.1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725546</v>
      </c>
      <c r="AN61" s="345">
        <v>243897</v>
      </c>
      <c r="AO61" s="346">
        <v>-3.2</v>
      </c>
      <c r="AP61" s="347">
        <v>281926</v>
      </c>
      <c r="AQ61" s="348">
        <v>-0.8</v>
      </c>
      <c r="AR61" s="334">
        <v>-2.4</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402442</v>
      </c>
      <c r="AN62" s="338">
        <v>134544</v>
      </c>
      <c r="AO62" s="339">
        <v>-5.4</v>
      </c>
      <c r="AP62" s="340">
        <v>127854</v>
      </c>
      <c r="AQ62" s="341">
        <v>1.2</v>
      </c>
      <c r="AR62" s="342">
        <v>-6.6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GaSmKonQlv7v077ARDvirlV59/oUFoLDlE4pLGdwBVQvnRqelbNZAun/LVWWNXLRf+YweTSWdH/IhJrrF9UlQA==" saltValue="X8fJKdkd1mTADYptHvrK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551</v>
      </c>
    </row>
    <row r="120" spans="125:125" ht="13.5" hidden="1" customHeight="1" x14ac:dyDescent="0.15"/>
    <row r="121" spans="125:125" ht="13.5" hidden="1" customHeight="1" x14ac:dyDescent="0.15">
      <c r="DU121" s="255"/>
    </row>
  </sheetData>
  <sheetProtection algorithmName="SHA-512" hashValue="WRzeAuwHdAlQ1VEoWhqvpND35mjcL2nwJe+RcVQx3aR/jEmnKgUlC8DAVzV40MgOQrsPsahO2wAkfNNVrOu1RQ==" saltValue="fFJYvjzb9W+yWvjyKwa7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552</v>
      </c>
    </row>
  </sheetData>
  <sheetProtection algorithmName="SHA-512" hashValue="kAuptFeie7+MjTRwIaLXe1jxeCDf81qvX0M0ppkRCo+VfhC21YPCMlZ8bLpEQ7H+61gvqzMyqPIDLoBLNJYq6w==" saltValue="VNy8g/5j35pYZtoRcq07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67" t="s">
        <v>3</v>
      </c>
      <c r="D47" s="1167"/>
      <c r="E47" s="1168"/>
      <c r="F47" s="11">
        <v>31.04</v>
      </c>
      <c r="G47" s="12">
        <v>26.17</v>
      </c>
      <c r="H47" s="12">
        <v>26.78</v>
      </c>
      <c r="I47" s="12">
        <v>27.54</v>
      </c>
      <c r="J47" s="13">
        <v>25.31</v>
      </c>
    </row>
    <row r="48" spans="2:10" ht="57.75" customHeight="1" x14ac:dyDescent="0.15">
      <c r="B48" s="14"/>
      <c r="C48" s="1169" t="s">
        <v>4</v>
      </c>
      <c r="D48" s="1169"/>
      <c r="E48" s="1170"/>
      <c r="F48" s="15">
        <v>11.01</v>
      </c>
      <c r="G48" s="16">
        <v>6.72</v>
      </c>
      <c r="H48" s="16">
        <v>3.98</v>
      </c>
      <c r="I48" s="16">
        <v>2.58</v>
      </c>
      <c r="J48" s="17">
        <v>6.8</v>
      </c>
    </row>
    <row r="49" spans="2:10" ht="57.75" customHeight="1" thickBot="1" x14ac:dyDescent="0.2">
      <c r="B49" s="18"/>
      <c r="C49" s="1171" t="s">
        <v>5</v>
      </c>
      <c r="D49" s="1171"/>
      <c r="E49" s="1172"/>
      <c r="F49" s="19">
        <v>0.37</v>
      </c>
      <c r="G49" s="20" t="s">
        <v>558</v>
      </c>
      <c r="H49" s="20" t="s">
        <v>559</v>
      </c>
      <c r="I49" s="20" t="s">
        <v>560</v>
      </c>
      <c r="J49" s="21">
        <v>4.4400000000000004</v>
      </c>
    </row>
    <row r="50" spans="2:10" x14ac:dyDescent="0.15"/>
  </sheetData>
  <sheetProtection algorithmName="SHA-512" hashValue="cN2U722jkBb3q27PLl3HXC8dS/u3di3meHmIMNRkHrHIuqmwC7FwMH2NyeP5Mz/NA/0mWOH4Kt1zz0v43UjozA==" saltValue="KzWEjjoC05WFMRUBfJN8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廣田 一成</cp:lastModifiedBy>
  <cp:lastPrinted>2023-10-23T00:22:57Z</cp:lastPrinted>
  <dcterms:created xsi:type="dcterms:W3CDTF">2023-02-20T03:24:56Z</dcterms:created>
  <dcterms:modified xsi:type="dcterms:W3CDTF">2023-10-23T00:24:34Z</dcterms:modified>
  <cp:category/>
</cp:coreProperties>
</file>