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U36" i="9"/>
  <c r="C36" i="9"/>
  <c r="CO35" i="9"/>
  <c r="BW35" i="9"/>
  <c r="BW36" i="9" s="1"/>
  <c r="AM35" i="9"/>
  <c r="C35" i="9"/>
  <c r="CO34" i="9"/>
  <c r="BW34" i="9"/>
  <c r="AM34" i="9"/>
  <c r="U34" i="9"/>
  <c r="U35"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<sst xmlns="http://schemas.openxmlformats.org/spreadsheetml/2006/main" count="1005" uniqueCount="537">
  <si>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</si>
  <si>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</si>
  <si>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</si>
  <si>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</si>
  <si>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</si>
  <si>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</si>
  <si>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</si>
  <si>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</si>
  <si>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</si>
  <si>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</si>
  <si>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</si>
  <si>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</si>
  <si>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</si>
  <si>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</si>
  <si>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</si>
  <si>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</si>
  <si>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</si>
  <si>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</si>
  <si>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</si>
  <si>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</si>
  <si>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</si>
  <si>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</si>
  <si>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</si>
  <si>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</si>
  <si>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</si>
  <si>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</si>
  <si>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</si>
  <si>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</si>
  <si>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</si>
  <si>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</si>
  <si>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</si>
  <si>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</si>
  <si>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</si>
  <si>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</si>
  <si>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</si>
  <si>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</si>
  <si>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</si>
  <si>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</si>
  <si>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</si>
  <si>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</si>
  <si>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</si>
  <si>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</si>
  <si>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</si>
  <si>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</si>
  <si>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</si>
  <si>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</si>
  <si>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</si>
  <si>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</si>
  <si>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</si>
  <si>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</si>
  <si>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</si>
  <si>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</si>
  <si>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</si>
  <si>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</si>
  <si>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</si>
  <si>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</si>
  <si>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</si>
  <si>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</si>
  <si>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</si>
  <si>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</si>
  <si>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</si>
  <si>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</si>
  <si>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</si>
  <si>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</si>
  <si>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</si>
  <si>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</si>
  <si>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</si>
  <si>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</si>
  <si>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</si>
  <si>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</si>
  <si>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</si>
  <si>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</si>
  <si>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</si>
  <si>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</si>
  <si>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</si>
  <si>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</si>
  <si>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</si>
  <si>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</si>
  <si>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</si>
  <si>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</si>
  <si>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</si>
  <si>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京極町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</si>
  <si>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</si>
  <si>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</si>
  <si>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</si>
  <si>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</si>
  <si>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</si>
  <si>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</si>
  <si>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</si>
  <si>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</si>
  <si>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</si>
  <si>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</si>
  <si>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</si>
  <si>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</si>
  <si>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</si>
  <si>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</si>
  <si>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</si>
  <si>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</si>
  <si>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</si>
  <si>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</si>
  <si>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</si>
  <si>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</si>
  <si>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</si>
  <si>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</si>
  <si>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</si>
  <si>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</si>
  <si>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</si>
  <si>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</si>
  <si>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</si>
  <si>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</si>
  <si>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</si>
  <si>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</si>
  <si>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</si>
  <si>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</si>
  <si>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</si>
  <si>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</si>
  <si>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</si>
  <si>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</si>
  <si>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</si>
  <si>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</si>
  <si>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</si>
  <si>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</si>
  <si>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</si>
  <si>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</si>
  <si>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</si>
  <si>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</si>
  <si>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</si>
  <si>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</si>
  <si>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</si>
  <si>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</si>
  <si>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</si>
  <si>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</si>
  <si>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</si>
  <si>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</si>
  <si>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</si>
  <si>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</si>
  <si>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</si>
  <si>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</si>
  <si>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</si>
  <si>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</si>
  <si>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</si>
  <si>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</si>
  <si>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</si>
  <si>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</si>
  <si>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</si>
  <si>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</si>
  <si>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</si>
  <si>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</si>
  <si>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</si>
  <si>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</si>
  <si>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</si>
  <si>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</si>
  <si>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</si>
  <si>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</si>
  <si>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</si>
  <si>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</si>
  <si>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</si>
  <si>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</si>
  <si>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</si>
  <si>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</si>
  <si>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</si>
  <si>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</si>
  <si>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</si>
  <si>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</si>
  <si>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</si>
  <si>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</si>
  <si>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</si>
  <si>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</si>
  <si>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</si>
  <si>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</si>
  <si>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</si>
  <si>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</si>
  <si>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</si>
  <si>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</si>
  <si>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</si>
  <si>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</si>
  <si>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</si>
  <si>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</si>
  <si>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</si>
  <si>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</si>
  <si>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</si>
  <si>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</si>
  <si>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</si>
  <si>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</si>
  <si>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</si>
  <si>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</si>
  <si>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</si>
  <si>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</si>
  <si>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</si>
  <si>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</si>
  <si>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</si>
  <si>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</si>
  <si>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</si>
  <si>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</si>
  <si>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</si>
  <si>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北海道京極町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</si>
  <si>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</si>
  <si>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</si>
  <si>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</si>
  <si>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</si>
  <si>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</si>
  <si>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</si>
  <si>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</si>
  <si>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</si>
  <si>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</si>
  <si>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</si>
  <si>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</si>
  <si>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</si>
  <si>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</si>
  <si>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</si>
  <si>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</si>
  <si>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</si>
  <si>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</si>
  <si>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</si>
  <si>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</si>
  <si>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</si>
  <si>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</si>
  <si>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</si>
  <si>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</si>
  <si>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</si>
  <si>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</si>
  <si>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</si>
  <si>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</si>
  <si>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</si>
  <si>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</si>
  <si>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</si>
  <si>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</si>
  <si>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</si>
  <si>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</si>
  <si>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</si>
  <si>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</si>
  <si>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</si>
  <si>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</si>
  <si>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</si>
  <si>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</si>
  <si>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</si>
  <si>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</si>
  <si>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</si>
  <si>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</si>
  <si>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</si>
  <si>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</si>
  <si>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</si>
  <si>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</si>
  <si>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</si>
  <si>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</si>
  <si>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</si>
  <si>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</si>
  <si>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</si>
  <si>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</si>
  <si>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</si>
  <si>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</si>
  <si>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</si>
  <si>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</si>
  <si>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</si>
  <si>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</si>
  <si>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</si>
  <si>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</si>
  <si>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</si>
  <si>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</si>
  <si>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</si>
  <si>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</si>
  <si>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</si>
  <si>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</si>
  <si>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</si>
  <si>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</si>
  <si>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</si>
  <si>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</si>
  <si>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</si>
  <si>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</si>
  <si>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</si>
  <si>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</si>
  <si>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</si>
  <si>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</si>
  <si>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</si>
  <si>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</si>
  <si>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</si>
  <si>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</si>
  <si>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</si>
  <si>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</si>
  <si>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</si>
  <si>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</si>
  <si>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</si>
  <si>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</si>
  <si>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</si>
  <si>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</si>
  <si>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</si>
  <si>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</si>
  <si>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</si>
  <si>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</si>
  <si>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</si>
  <si>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</si>
  <si>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</si>
  <si>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</si>
  <si>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</si>
  <si>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</si>
  <si>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</si>
  <si>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</si>
  <si>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</si>
  <si>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</si>
  <si>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</si>
  <si>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</si>
  <si>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</si>
  <si>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</si>
  <si>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</si>
  <si>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</si>
  <si>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</si>
  <si>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</si>
  <si>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</si>
  <si>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</si>
  <si>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</si>
  <si>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</si>
  <si>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</si>
  <si>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</si>
  <si>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</si>
  <si>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</si>
  <si>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</si>
  <si>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</si>
  <si>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</si>
  <si>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</si>
  <si>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</si>
  <si>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</si>
  <si>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</si>
  <si>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</si>
  <si>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</si>
  <si>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</si>
  <si>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</si>
  <si>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</si>
  <si>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</si>
  <si>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</si>
  <si>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</si>
  <si>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</si>
  <si>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</si>
  <si>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</si>
  <si>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</si>
  <si>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</si>
  <si>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</si>
  <si>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</si>
  <si>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</si>
  <si>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</si>
  <si>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</si>
  <si>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</si>
  <si>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</si>
  <si>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</si>
  <si>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</si>
  <si>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</si>
  <si>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北海道京極町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</si>
  <si>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</si>
  <si>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</si>
  <si>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</si>
  <si>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</si>
  <si>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</si>
  <si>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</si>
  <si>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</si>
  <si>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</si>
  <si>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</si>
  <si>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</si>
  <si>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</si>
  <si>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</si>
  <si>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</si>
  <si>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</si>
  <si>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</si>
  <si>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</si>
  <si>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</si>
  <si>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</si>
  <si>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</si>
  <si>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</si>
  <si>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</si>
  <si>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</si>
  <si>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</si>
  <si>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</si>
  <si>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</si>
  <si>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</si>
  <si>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</si>
  <si>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</si>
  <si>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</si>
  <si>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</si>
  <si>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</si>
  <si>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</si>
  <si>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</si>
  <si>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</si>
  <si>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</si>
  <si>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</si>
  <si>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</si>
  <si>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</si>
  <si>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</si>
  <si>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</si>
  <si>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</si>
  <si>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</si>
  <si>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</si>
  <si>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</si>
  <si>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</si>
  <si>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</si>
  <si>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</si>
  <si>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</si>
  <si>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</si>
  <si>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</si>
  <si>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</si>
  <si>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</si>
  <si>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</si>
  <si>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</si>
  <si>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</si>
  <si>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</si>
  <si>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</si>
  <si>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</si>
  <si>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</si>
  <si>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</si>
  <si>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</si>
  <si>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</si>
  <si>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</si>
  <si>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</si>
  <si>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</si>
  <si>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</si>
  <si>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</si>
  <si>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</si>
  <si>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</si>
  <si>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</si>
  <si>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</si>
  <si>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</si>
  <si>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</si>
  <si>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</si>
  <si>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</si>
  <si>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</si>
  <si>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</si>
  <si>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</si>
  <si>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</si>
  <si>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</si>
  <si>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</si>
  <si>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</si>
  <si>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</si>
  <si>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</si>
  <si>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</si>
  <si>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</si>
  <si>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</si>
  <si>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</si>
  <si>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</si>
  <si>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</si>
  <si>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</si>
  <si>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</si>
  <si>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</si>
  <si>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</si>
  <si>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</si>
  <si>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</si>
  <si>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</si>
  <si>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</si>
  <si>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</si>
  <si>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</si>
  <si>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</si>
  <si>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</si>
  <si>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</si>
  <si>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</si>
  <si>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</si>
  <si>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</si>
  <si>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</si>
  <si>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</si>
  <si>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</si>
  <si>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</si>
  <si>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</si>
  <si>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</si>
  <si>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</si>
  <si>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</si>
  <si>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</si>
  <si>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</si>
  <si>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</si>
  <si>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</si>
  <si>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</si>
  <si>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</si>
  <si>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</si>
  <si>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</si>
  <si>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</si>
  <si>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</si>
  <si>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</si>
  <si>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</si>
  <si>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</si>
  <si>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</si>
  <si>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</si>
  <si>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</si>
  <si>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</si>
  <si>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</si>
  <si>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</si>
  <si>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</si>
  <si>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</si>
  <si>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</si>
  <si>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</si>
  <si>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</si>
  <si>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</si>
  <si>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</si>
  <si>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</si>
  <si>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</si>
  <si>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</si>
  <si>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</si>
  <si>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</si>
  <si>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</si>
  <si>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</si>
  <si>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</si>
  <si>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</si>
  <si>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</si>
  <si>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</si>
  <si>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</si>
  <si>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</si>
  <si>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</si>
  <si>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</si>
  <si>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</si>
  <si>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</si>
  <si>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</si>
  <si>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</si>
  <si>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</si>
  <si>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</si>
  <si>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</si>
  <si>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</si>
  <si>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</si>
  <si>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</si>
  <si>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</si>
  <si>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</si>
  <si>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</si>
  <si>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</si>
  <si>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</si>
  <si>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</si>
  <si>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</si>
  <si>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</si>
  <si>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</si>
  <si>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2.86</t>
  </si>
  <si>
    <t>▲ 5.28</t>
  </si>
  <si>
    <t>一般会計</t>
  </si>
  <si>
    <t>国民健康保険事業特別会計</t>
  </si>
  <si>
    <t>後期高齢者医療特別会計</t>
  </si>
  <si>
    <t>簡易水道事業特別会計</t>
  </si>
  <si>
    <t>下水道事業特別会計</t>
  </si>
  <si>
    <t>国民健康保険診療所特別会計</t>
  </si>
  <si>
    <t>その他会計（赤字）</t>
  </si>
  <si>
    <t>その他会計（黒字）</t>
  </si>
  <si>
    <t>-</t>
    <phoneticPr fontId="2"/>
  </si>
  <si>
    <t>後志広域連合</t>
    <rPh sb="0" eb="2">
      <t>シリベシ</t>
    </rPh>
    <rPh sb="2" eb="4">
      <t>コウイキ</t>
    </rPh>
    <rPh sb="4" eb="6">
      <t>レンゴウ</t>
    </rPh>
    <phoneticPr fontId="2"/>
  </si>
  <si>
    <t>羊蹄山ろく消防組合</t>
    <rPh sb="0" eb="3">
      <t>ヨウテイサン</t>
    </rPh>
    <rPh sb="5" eb="9">
      <t>ショウボウクミアイ</t>
    </rPh>
    <phoneticPr fontId="2"/>
  </si>
  <si>
    <t>羊蹄山麓環境衛生組合</t>
    <rPh sb="0" eb="3">
      <t>ヨウテイザン</t>
    </rPh>
    <rPh sb="3" eb="4">
      <t>フモト</t>
    </rPh>
    <rPh sb="4" eb="6">
      <t>カンキョウ</t>
    </rPh>
    <rPh sb="6" eb="8">
      <t>エイセイ</t>
    </rPh>
    <rPh sb="8" eb="10">
      <t>クミアイ</t>
    </rPh>
    <phoneticPr fontId="2"/>
  </si>
  <si>
    <t>後志教育研修センター</t>
    <rPh sb="0" eb="2">
      <t>シリベシ</t>
    </rPh>
    <rPh sb="2" eb="4">
      <t>キョウイク</t>
    </rPh>
    <rPh sb="4" eb="6">
      <t>ケンシュウ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</si>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</sst>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233397</c:v>
                </c:pt>
                <c:pt idx="1">
                  <c:v>658123</c:v>
                </c:pt>
                <c:pt idx="2">
                  <c:v>183187</c:v>
                </c:pt>
                <c:pt idx="3">
                  <c:v>374542</c:v>
                </c:pt>
                <c:pt idx="4">
                  <c:v>173702</c:v>
                </c:pt>
              </c:numCache>
            </c:numRef>
          </c:val>
          <c:smooth val="0"/>
        </c:ser>
        <c:dLbls>
          <c:showLegendKey val="0"/>
          <c:showVal val="0"/>
          <c:showCatName val="0"/>
          <c:showSerName val="0"/>
          <c:showPercent val="0"/>
          <c:showBubbleSize val="0"/>
        </c:dLbls>
        <c:marker val="1"/>
        <c:smooth val="0"/>
        <c:axId val="92714496"/>
        <c:axId val="92716416"/>
      </c:lineChart>
      <c:catAx>
        <c:axId val="92714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16416"/>
        <c:crosses val="autoZero"/>
        <c:auto val="1"/>
        <c:lblAlgn val="ctr"/>
        <c:lblOffset val="100"/>
        <c:tickLblSkip val="1"/>
        <c:tickMarkSkip val="1"/>
        <c:noMultiLvlLbl val="0"/>
      </c:catAx>
      <c:valAx>
        <c:axId val="9271641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1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2.52</c:v>
                </c:pt>
                <c:pt idx="1">
                  <c:v>6.12</c:v>
                </c:pt>
                <c:pt idx="2">
                  <c:v>0.89</c:v>
                </c:pt>
                <c:pt idx="3">
                  <c:v>3.58</c:v>
                </c:pt>
                <c:pt idx="4">
                  <c:v>5.53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22.38</c:v>
                </c:pt>
                <c:pt idx="1">
                  <c:v>21.4</c:v>
                </c:pt>
                <c:pt idx="2">
                  <c:v>25.66</c:v>
                </c:pt>
                <c:pt idx="3">
                  <c:v>24.66</c:v>
                </c:pt>
                <c:pt idx="4">
                  <c:v>24.52</c:v>
                </c:pt>
              </c:numCache>
            </c:numRef>
          </c:val>
        </c:ser>
        <c:dLbls>
          <c:showLegendKey val="0"/>
          <c:showVal val="0"/>
          <c:showCatName val="0"/>
          <c:showSerName val="0"/>
          <c:showPercent val="0"/>
          <c:showBubbleSize val="0"/>
        </c:dLbls>
        <c:gapWidth val="250"/>
        <c:overlap val="100"/>
        <c:axId val="117020928"/>
        <c:axId val="11702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-2.86</c:v>
                </c:pt>
                <c:pt idx="1">
                  <c:v>3.8</c:v>
                </c:pt>
                <c:pt idx="2">
                  <c:v>-5.28</c:v>
                </c:pt>
                <c:pt idx="3">
                  <c:v>2.75</c:v>
                </c:pt>
                <c:pt idx="4">
                  <c:v>1.99</c:v>
                </c:pt>
              </c:numCache>
            </c:numRef>
          </c:val>
          <c:smooth val="0"/>
        </c:ser>
        <c:dLbls>
          <c:showLegendKey val="0"/>
          <c:showVal val="0"/>
          <c:showCatName val="0"/>
          <c:showSerName val="0"/>
          <c:showPercent val="0"/>
          <c:showBubbleSize val="0"/>
        </c:dLbls>
        <c:marker val="1"/>
        <c:smooth val="0"/>
        <c:axId val="117020928"/>
        <c:axId val="117023104"/>
      </c:lineChart>
      <c:catAx>
        <c:axId val="11702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023104"/>
        <c:crosses val="autoZero"/>
        <c:auto val="1"/>
        <c:lblAlgn val="ctr"/>
        <c:lblOffset val="100"/>
        <c:tickLblSkip val="1"/>
        <c:tickMarkSkip val="1"/>
        <c:noMultiLvlLbl val="0"/>
      </c:catAx>
      <c:valAx>
        <c:axId val="11702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2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9.3000000000000007</c:v>
                </c:pt>
                <c:pt idx="2">
                  <c:v>#N/A</c:v>
                </c:pt>
                <c:pt idx="3">
                  <c:v>7.58</c:v>
                </c:pt>
                <c:pt idx="4">
                  <c:v>#N/A</c:v>
                </c:pt>
                <c:pt idx="5">
                  <c:v>6.21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0.02</c:v>
                </c:pt>
                <c:pt idx="2">
                  <c:v>#N/A</c:v>
                </c:pt>
                <c:pt idx="3">
                  <c:v>0</c:v>
                </c:pt>
                <c:pt idx="4">
                  <c:v>#N/A</c:v>
                </c:pt>
                <c:pt idx="5">
                  <c:v>0.03</c:v>
                </c:pt>
                <c:pt idx="6">
                  <c:v>#N/A</c:v>
                </c:pt>
                <c:pt idx="7">
                  <c:v>0.05</c:v>
                </c:pt>
                <c:pt idx="8">
                  <c:v>#N/A</c:v>
                </c:pt>
                <c:pt idx="9">
                  <c:v>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2.52</c:v>
                </c:pt>
                <c:pt idx="2">
                  <c:v>#N/A</c:v>
                </c:pt>
                <c:pt idx="3">
                  <c:v>6.12</c:v>
                </c:pt>
                <c:pt idx="4">
                  <c:v>#N/A</c:v>
                </c:pt>
                <c:pt idx="5">
                  <c:v>0.89</c:v>
                </c:pt>
                <c:pt idx="6">
                  <c:v>#N/A</c:v>
                </c:pt>
                <c:pt idx="7">
                  <c:v>3.58</c:v>
                </c:pt>
                <c:pt idx="8">
                  <c:v>#N/A</c:v>
                </c:pt>
                <c:pt idx="9">
                  <c:v>5.53</c:v>
                </c:pt>
              </c:numCache>
            </c:numRef>
          </c:val>
        </c:ser>
        <c:dLbls>
          <c:showLegendKey val="0"/>
          <c:showVal val="0"/>
          <c:showCatName val="0"/>
          <c:showSerName val="0"/>
          <c:showPercent val="0"/>
          <c:showBubbleSize val="0"/>
        </c:dLbls>
        <c:gapWidth val="150"/>
        <c:overlap val="100"/>
        <c:axId val="74609024"/>
        <c:axId val="74610560"/>
      </c:barChart>
      <c:catAx>
        <c:axId val="746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610560"/>
        <c:crosses val="autoZero"/>
        <c:auto val="1"/>
        <c:lblAlgn val="ctr"/>
        <c:lblOffset val="100"/>
        <c:tickLblSkip val="1"/>
        <c:tickMarkSkip val="1"/>
        <c:noMultiLvlLbl val="0"/>
      </c:catAx>
      <c:valAx>
        <c:axId val="7461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609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458</c:v>
                </c:pt>
                <c:pt idx="5">
                  <c:v>451</c:v>
                </c:pt>
                <c:pt idx="8">
                  <c:v>433</c:v>
                </c:pt>
                <c:pt idx="11">
                  <c:v>426</c:v>
                </c:pt>
                <c:pt idx="14">
                  <c:v>423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12</c:v>
                </c:pt>
                <c:pt idx="6">
                  <c:v>12</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129</c:v>
                </c:pt>
                <c:pt idx="3">
                  <c:v>119</c:v>
                </c:pt>
                <c:pt idx="6">
                  <c:v>117</c:v>
                </c:pt>
                <c:pt idx="9">
                  <c:v>98</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525</c:v>
                </c:pt>
                <c:pt idx="3">
                  <c:v>513</c:v>
                </c:pt>
                <c:pt idx="6">
                  <c:v>475</c:v>
                </c:pt>
                <c:pt idx="9">
                  <c:v>472</c:v>
                </c:pt>
                <c:pt idx="12">
                  <c:v>464</c:v>
                </c:pt>
              </c:numCache>
            </c:numRef>
          </c:val>
        </c:ser>
        <c:dLbls>
          <c:showLegendKey val="0"/>
          <c:showVal val="0"/>
          <c:showCatName val="0"/>
          <c:showSerName val="0"/>
          <c:showPercent val="0"/>
          <c:showBubbleSize val="0"/>
        </c:dLbls>
        <c:gapWidth val="100"/>
        <c:overlap val="100"/>
        <c:axId val="123013760"/>
        <c:axId val="12301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209</c:v>
                </c:pt>
                <c:pt idx="2">
                  <c:v>#N/A</c:v>
                </c:pt>
                <c:pt idx="3">
                  <c:v>#N/A</c:v>
                </c:pt>
                <c:pt idx="4">
                  <c:v>194</c:v>
                </c:pt>
                <c:pt idx="5">
                  <c:v>#N/A</c:v>
                </c:pt>
                <c:pt idx="6">
                  <c:v>#N/A</c:v>
                </c:pt>
                <c:pt idx="7">
                  <c:v>171</c:v>
                </c:pt>
                <c:pt idx="8">
                  <c:v>#N/A</c:v>
                </c:pt>
                <c:pt idx="9">
                  <c:v>#N/A</c:v>
                </c:pt>
                <c:pt idx="10">
                  <c:v>153</c:v>
                </c:pt>
                <c:pt idx="11">
                  <c:v>#N/A</c:v>
                </c:pt>
                <c:pt idx="12">
                  <c:v>#N/A</c:v>
                </c:pt>
                <c:pt idx="13">
                  <c:v>138</c:v>
                </c:pt>
                <c:pt idx="14">
                  <c:v>#N/A</c:v>
                </c:pt>
              </c:numCache>
            </c:numRef>
          </c:val>
          <c:smooth val="0"/>
        </c:ser>
        <c:dLbls>
          <c:showLegendKey val="0"/>
          <c:showVal val="0"/>
          <c:showCatName val="0"/>
          <c:showSerName val="0"/>
          <c:showPercent val="0"/>
          <c:showBubbleSize val="0"/>
        </c:dLbls>
        <c:marker val="1"/>
        <c:smooth val="0"/>
        <c:axId val="123013760"/>
        <c:axId val="123015936"/>
      </c:lineChart>
      <c:catAx>
        <c:axId val="12301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15936"/>
        <c:crosses val="autoZero"/>
        <c:auto val="1"/>
        <c:lblAlgn val="ctr"/>
        <c:lblOffset val="100"/>
        <c:tickLblSkip val="1"/>
        <c:tickMarkSkip val="1"/>
        <c:noMultiLvlLbl val="0"/>
      </c:catAx>
      <c:valAx>
        <c:axId val="12301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1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3512</c:v>
                </c:pt>
                <c:pt idx="5">
                  <c:v>3841</c:v>
                </c:pt>
                <c:pt idx="8">
                  <c:v>3884</c:v>
                </c:pt>
                <c:pt idx="11">
                  <c:v>3960</c:v>
                </c:pt>
                <c:pt idx="14">
                  <c:v>3841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2004</c:v>
                </c:pt>
                <c:pt idx="5">
                  <c:v>1991</c:v>
                </c:pt>
                <c:pt idx="8">
                  <c:v>2058</c:v>
                </c:pt>
                <c:pt idx="11">
                  <c:v>2138</c:v>
                </c:pt>
                <c:pt idx="14">
                  <c:v>2069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698</c:v>
                </c:pt>
                <c:pt idx="3">
                  <c:v>698</c:v>
                </c:pt>
                <c:pt idx="6">
                  <c:v>776</c:v>
                </c:pt>
                <c:pt idx="9">
                  <c:v>686</c:v>
                </c:pt>
                <c:pt idx="12">
                  <c:v>715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39</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858</c:v>
                </c:pt>
                <c:pt idx="3">
                  <c:v>787</c:v>
                </c:pt>
                <c:pt idx="6">
                  <c:v>771</c:v>
                </c:pt>
                <c:pt idx="9">
                  <c:v>675</c:v>
                </c:pt>
                <c:pt idx="12">
                  <c:v>648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70</c:v>
                </c:pt>
                <c:pt idx="3">
                  <c:v>61</c:v>
                </c:pt>
                <c:pt idx="6">
                  <c:v>55</c:v>
                </c:pt>
                <c:pt idx="9">
                  <c:v>50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3839</c:v>
                </c:pt>
                <c:pt idx="3">
                  <c:v>4170</c:v>
                </c:pt>
                <c:pt idx="6">
                  <c:v>4198</c:v>
                </c:pt>
                <c:pt idx="9">
                  <c:v>4418</c:v>
                </c:pt>
                <c:pt idx="12">
                  <c:v>4268</c:v>
                </c:pt>
              </c:numCache>
            </c:numRef>
          </c:val>
        </c:ser>
        <c:dLbls>
          <c:showLegendKey val="0"/>
          <c:showVal val="0"/>
          <c:showCatName val="0"/>
          <c:showSerName val="0"/>
          <c:showPercent val="0"/>
          <c:showBubbleSize val="0"/>
        </c:dLbls>
        <c:gapWidth val="100"/>
        <c:overlap val="100"/>
        <c:axId val="123066624"/>
        <c:axId val="12307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066624"/>
        <c:axId val="123072896"/>
      </c:lineChart>
      <c:catAx>
        <c:axId val="1230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072896"/>
        <c:crosses val="autoZero"/>
        <c:auto val="1"/>
        <c:lblAlgn val="ctr"/>
        <c:lblOffset val="100"/>
        <c:tickLblSkip val="1"/>
        <c:tickMarkSkip val="1"/>
        <c:noMultiLvlLbl val="0"/>
      </c:catAx>
      <c:valAx>
        <c:axId val="12307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3,267
3,256
231.61
3,457,825
3,313,351
133,078
2,406,250
4,159,860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近年は僅かずつではあるが低下傾向（平成１７年度から０．０５低下）にあり、類似団体平均を若干下回る０．１７となっていることから、今後は更なる行政の効率化を進めるとともに、一層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107648</xdr:rowOff>
    </xdr:to>
    <xdr:cxnSp macro="">
      <xdr:nvCxnSpPr>
        <xdr:cNvPr id="69" name="直線コネクタ 68"/>
        <xdr:cNvCxnSpPr/>
      </xdr:nvCxnSpPr>
      <xdr:spPr>
        <a:xfrm>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96157</xdr:rowOff>
    </xdr:to>
    <xdr:cxnSp macro="">
      <xdr:nvCxnSpPr>
        <xdr:cNvPr id="75" name="直線コネクタ 74"/>
        <xdr:cNvCxnSpPr/>
      </xdr:nvCxnSpPr>
      <xdr:spPr>
        <a:xfrm>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8" name="直線コネクタ 77"/>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56848</xdr:rowOff>
    </xdr:from>
    <xdr:to>
      <xdr:col>3</xdr:col>
      <xdr:colOff>330200</xdr:colOff>
      <xdr:row>44</xdr:row>
      <xdr:rowOff>158448</xdr:rowOff>
    </xdr:to>
    <xdr:sp macro="" textlink="">
      <xdr:nvSpPr>
        <xdr:cNvPr id="79" name="フローチャート : 判断 78"/>
        <xdr:cNvSpPr/>
      </xdr:nvSpPr>
      <xdr:spPr>
        <a:xfrm>
          <a:off x="2286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143225</xdr:rowOff>
    </xdr:from>
    <xdr:ext cx="762000" cy="259045"/>
    <xdr:sp macro="" textlink="">
      <xdr:nvSpPr>
        <xdr:cNvPr id="80" name="テキスト ボックス 79"/>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81" name="フローチャート : 判断 80"/>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82" name="テキスト ボックス 81"/>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153204</xdr:rowOff>
    </xdr:from>
    <xdr:ext cx="762000" cy="259045"/>
    <xdr:sp macro="" textlink="">
      <xdr:nvSpPr>
        <xdr:cNvPr id="89" name="財政力該当値テキスト"/>
        <xdr:cNvSpPr txBox="1"/>
      </xdr:nvSpPr>
      <xdr:spPr>
        <a:xfrm>
          <a:off x="5041900" y="752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145644</xdr:rowOff>
    </xdr:from>
    <xdr:ext cx="762000" cy="259045"/>
    <xdr:sp macro="" textlink="">
      <xdr:nvSpPr>
        <xdr:cNvPr id="95" name="テキスト ボックス 94"/>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134153</xdr:rowOff>
    </xdr:from>
    <xdr:ext cx="762000" cy="259045"/>
    <xdr:sp macro="" textlink="">
      <xdr:nvSpPr>
        <xdr:cNvPr id="97" name="テキスト ボックス 96"/>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１７年度に公債費における元利償還額のピークが過ぎてからは８０～８２％くらいを平均的に推移しているものの、類似団体平均を若干下回っている状況が続いていた。平成２４年度において職員の若年化に伴う人件費減少の影響から７８．５％へと僅かに回復したが、平成２５年度では燃料単価の高騰に伴い物件費が著しく上昇したことから８０．０％へ低下している。今後も行財政改革への取組みを通じて義務的経費の削減に努め、現在水準からの改善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166007</xdr:rowOff>
    </xdr:to>
    <xdr:cxnSp macro="">
      <xdr:nvCxnSpPr>
        <xdr:cNvPr id="134" name="直線コネクタ 133"/>
        <xdr:cNvCxnSpPr/>
      </xdr:nvCxnSpPr>
      <xdr:spPr>
        <a:xfrm>
          <a:off x="4114800" y="109156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64</xdr:row>
      <xdr:rowOff>49712</xdr:rowOff>
    </xdr:to>
    <xdr:cxnSp macro="">
      <xdr:nvCxnSpPr>
        <xdr:cNvPr id="137" name="直線コネクタ 136"/>
        <xdr:cNvCxnSpPr/>
      </xdr:nvCxnSpPr>
      <xdr:spPr>
        <a:xfrm flipV="1">
          <a:off x="3225800" y="10915650"/>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166007</xdr:rowOff>
    </xdr:from>
    <xdr:to>
      <xdr:col>4</xdr:col>
      <xdr:colOff>482600</xdr:colOff>
      <xdr:row>64</xdr:row>
      <xdr:rowOff>49712</xdr:rowOff>
    </xdr:to>
    <xdr:cxnSp macro="">
      <xdr:nvCxnSpPr>
        <xdr:cNvPr id="140" name="直線コネクタ 139"/>
        <xdr:cNvCxnSpPr/>
      </xdr:nvCxnSpPr>
      <xdr:spPr>
        <a:xfrm>
          <a:off x="2336800" y="109673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166007</xdr:rowOff>
    </xdr:from>
    <xdr:to>
      <xdr:col>3</xdr:col>
      <xdr:colOff>279400</xdr:colOff>
      <xdr:row>64</xdr:row>
      <xdr:rowOff>70394</xdr:rowOff>
    </xdr:to>
    <xdr:cxnSp macro="">
      <xdr:nvCxnSpPr>
        <xdr:cNvPr id="143" name="直線コネクタ 142"/>
        <xdr:cNvCxnSpPr/>
      </xdr:nvCxnSpPr>
      <xdr:spPr>
        <a:xfrm flipV="1">
          <a:off x="1447800" y="109673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35923</xdr:rowOff>
    </xdr:from>
    <xdr:to>
      <xdr:col>3</xdr:col>
      <xdr:colOff>330200</xdr:colOff>
      <xdr:row>63</xdr:row>
      <xdr:rowOff>137523</xdr:rowOff>
    </xdr:to>
    <xdr:sp macro="" textlink="">
      <xdr:nvSpPr>
        <xdr:cNvPr id="144" name="フローチャート : 判断 143"/>
        <xdr:cNvSpPr/>
      </xdr:nvSpPr>
      <xdr:spPr>
        <a:xfrm>
          <a:off x="2286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147700</xdr:rowOff>
    </xdr:from>
    <xdr:ext cx="762000" cy="259045"/>
    <xdr:sp macro="" textlink="">
      <xdr:nvSpPr>
        <xdr:cNvPr id="145" name="テキスト ボックス 144"/>
        <xdr:cNvSpPr txBox="1"/>
      </xdr:nvSpPr>
      <xdr:spPr>
        <a:xfrm>
          <a:off x="1955800" y="106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9253</xdr:rowOff>
    </xdr:from>
    <xdr:to>
      <xdr:col>2</xdr:col>
      <xdr:colOff>127000</xdr:colOff>
      <xdr:row>64</xdr:row>
      <xdr:rowOff>110853</xdr:rowOff>
    </xdr:to>
    <xdr:sp macro="" textlink="">
      <xdr:nvSpPr>
        <xdr:cNvPr id="146" name="フローチャート : 判断 145"/>
        <xdr:cNvSpPr/>
      </xdr:nvSpPr>
      <xdr:spPr>
        <a:xfrm>
          <a:off x="1397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121030</xdr:rowOff>
    </xdr:from>
    <xdr:ext cx="762000" cy="259045"/>
    <xdr:sp macro="" textlink="">
      <xdr:nvSpPr>
        <xdr:cNvPr id="147" name="テキスト ボックス 146"/>
        <xdr:cNvSpPr txBox="1"/>
      </xdr:nvSpPr>
      <xdr:spPr>
        <a:xfrm>
          <a:off x="1066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115207</xdr:rowOff>
    </xdr:from>
    <xdr:to>
      <xdr:col>7</xdr:col>
      <xdr:colOff>203200</xdr:colOff>
      <xdr:row>64</xdr:row>
      <xdr:rowOff>45357</xdr:rowOff>
    </xdr:to>
    <xdr:sp macro="" textlink="">
      <xdr:nvSpPr>
        <xdr:cNvPr id="153" name="円/楕円 152"/>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87284</xdr:rowOff>
    </xdr:from>
    <xdr:ext cx="762000" cy="259045"/>
    <xdr:sp macro="" textlink="">
      <xdr:nvSpPr>
        <xdr:cNvPr id="154"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5" name="円/楕円 154"/>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56" name="テキスト ボックス 15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170362</xdr:rowOff>
    </xdr:from>
    <xdr:to>
      <xdr:col>4</xdr:col>
      <xdr:colOff>533400</xdr:colOff>
      <xdr:row>64</xdr:row>
      <xdr:rowOff>100512</xdr:rowOff>
    </xdr:to>
    <xdr:sp macro="" textlink="">
      <xdr:nvSpPr>
        <xdr:cNvPr id="157" name="円/楕円 156"/>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85289</xdr:rowOff>
    </xdr:from>
    <xdr:ext cx="762000" cy="259045"/>
    <xdr:sp macro="" textlink="">
      <xdr:nvSpPr>
        <xdr:cNvPr id="158" name="テキスト ボックス 157"/>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115207</xdr:rowOff>
    </xdr:from>
    <xdr:to>
      <xdr:col>3</xdr:col>
      <xdr:colOff>330200</xdr:colOff>
      <xdr:row>64</xdr:row>
      <xdr:rowOff>45357</xdr:rowOff>
    </xdr:to>
    <xdr:sp macro="" textlink="">
      <xdr:nvSpPr>
        <xdr:cNvPr id="159" name="円/楕円 158"/>
        <xdr:cNvSpPr/>
      </xdr:nvSpPr>
      <xdr:spPr>
        <a:xfrm>
          <a:off x="2286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60" name="テキスト ボックス 159"/>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19594</xdr:rowOff>
    </xdr:from>
    <xdr:to>
      <xdr:col>2</xdr:col>
      <xdr:colOff>127000</xdr:colOff>
      <xdr:row>64</xdr:row>
      <xdr:rowOff>121194</xdr:rowOff>
    </xdr:to>
    <xdr:sp macro="" textlink="">
      <xdr:nvSpPr>
        <xdr:cNvPr id="161" name="円/楕円 160"/>
        <xdr:cNvSpPr/>
      </xdr:nvSpPr>
      <xdr:spPr>
        <a:xfrm>
          <a:off x="1397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105971</xdr:rowOff>
    </xdr:from>
    <xdr:ext cx="762000" cy="259045"/>
    <xdr:sp macro="" textlink="">
      <xdr:nvSpPr>
        <xdr:cNvPr id="162" name="テキスト ボックス 161"/>
        <xdr:cNvSpPr txBox="1"/>
      </xdr:nvSpPr>
      <xdr:spPr>
        <a:xfrm>
          <a:off x="1066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[374,817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に比べ同程度の水準を維持していたが、平成２１年度以降は徐々に決算額が増加しており、平成２３年度からは類似団体平均を下回ってしまっている状況である。平成２５年度では燃料単価の高騰に伴う物件費の上昇や人口減少などの影響もあり、状況の改善には至っていない。今後も指定管理者制度の導入など経常的業務の委託化を進めるなど、更なるコストの低減を図る必要があ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46734</xdr:rowOff>
    </xdr:from>
    <xdr:to>
      <xdr:col>7</xdr:col>
      <xdr:colOff>152400</xdr:colOff>
      <xdr:row>83</xdr:row>
      <xdr:rowOff>72780</xdr:rowOff>
    </xdr:to>
    <xdr:cxnSp macro="">
      <xdr:nvCxnSpPr>
        <xdr:cNvPr id="196" name="直線コネクタ 195"/>
        <xdr:cNvCxnSpPr/>
      </xdr:nvCxnSpPr>
      <xdr:spPr>
        <a:xfrm>
          <a:off x="4114800" y="14277084"/>
          <a:ext cx="838200" cy="2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23700</xdr:rowOff>
    </xdr:from>
    <xdr:ext cx="762000" cy="259045"/>
    <xdr:sp macro="" textlink="">
      <xdr:nvSpPr>
        <xdr:cNvPr id="197" name="人件費・物件費等の状況平均値テキスト"/>
        <xdr:cNvSpPr txBox="1"/>
      </xdr:nvSpPr>
      <xdr:spPr>
        <a:xfrm>
          <a:off x="5041900" y="14082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37578</xdr:rowOff>
    </xdr:from>
    <xdr:to>
      <xdr:col>6</xdr:col>
      <xdr:colOff>0</xdr:colOff>
      <xdr:row>83</xdr:row>
      <xdr:rowOff>46734</xdr:rowOff>
    </xdr:to>
    <xdr:cxnSp macro="">
      <xdr:nvCxnSpPr>
        <xdr:cNvPr id="199" name="直線コネクタ 198"/>
        <xdr:cNvCxnSpPr/>
      </xdr:nvCxnSpPr>
      <xdr:spPr>
        <a:xfrm>
          <a:off x="3225800" y="14267928"/>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97384</xdr:rowOff>
    </xdr:from>
    <xdr:ext cx="736600" cy="259045"/>
    <xdr:sp macro="" textlink="">
      <xdr:nvSpPr>
        <xdr:cNvPr id="201" name="テキスト ボックス 200"/>
        <xdr:cNvSpPr txBox="1"/>
      </xdr:nvSpPr>
      <xdr:spPr>
        <a:xfrm>
          <a:off x="3733800" y="1398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169441</xdr:rowOff>
    </xdr:from>
    <xdr:to>
      <xdr:col>4</xdr:col>
      <xdr:colOff>482600</xdr:colOff>
      <xdr:row>83</xdr:row>
      <xdr:rowOff>37578</xdr:rowOff>
    </xdr:to>
    <xdr:cxnSp macro="">
      <xdr:nvCxnSpPr>
        <xdr:cNvPr id="202" name="直線コネクタ 201"/>
        <xdr:cNvCxnSpPr/>
      </xdr:nvCxnSpPr>
      <xdr:spPr>
        <a:xfrm>
          <a:off x="2336800" y="14228341"/>
          <a:ext cx="8890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146670</xdr:rowOff>
    </xdr:from>
    <xdr:to>
      <xdr:col>3</xdr:col>
      <xdr:colOff>279400</xdr:colOff>
      <xdr:row>82</xdr:row>
      <xdr:rowOff>169441</xdr:rowOff>
    </xdr:to>
    <xdr:cxnSp macro="">
      <xdr:nvCxnSpPr>
        <xdr:cNvPr id="205" name="直線コネクタ 204"/>
        <xdr:cNvCxnSpPr/>
      </xdr:nvCxnSpPr>
      <xdr:spPr>
        <a:xfrm>
          <a:off x="1447800" y="14205570"/>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21980</xdr:rowOff>
    </xdr:from>
    <xdr:to>
      <xdr:col>7</xdr:col>
      <xdr:colOff>203200</xdr:colOff>
      <xdr:row>83</xdr:row>
      <xdr:rowOff>123580</xdr:rowOff>
    </xdr:to>
    <xdr:sp macro="" textlink="">
      <xdr:nvSpPr>
        <xdr:cNvPr id="215" name="円/楕円 214"/>
        <xdr:cNvSpPr/>
      </xdr:nvSpPr>
      <xdr:spPr>
        <a:xfrm>
          <a:off x="4902200" y="142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165507</xdr:rowOff>
    </xdr:from>
    <xdr:ext cx="762000" cy="259045"/>
    <xdr:sp macro="" textlink="">
      <xdr:nvSpPr>
        <xdr:cNvPr id="216" name="人件費・物件費等の状況該当値テキスト"/>
        <xdr:cNvSpPr txBox="1"/>
      </xdr:nvSpPr>
      <xdr:spPr>
        <a:xfrm>
          <a:off x="5041900" y="142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374,817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167384</xdr:rowOff>
    </xdr:from>
    <xdr:to>
      <xdr:col>6</xdr:col>
      <xdr:colOff>50800</xdr:colOff>
      <xdr:row>83</xdr:row>
      <xdr:rowOff>97534</xdr:rowOff>
    </xdr:to>
    <xdr:sp macro="" textlink="">
      <xdr:nvSpPr>
        <xdr:cNvPr id="217" name="円/楕円 216"/>
        <xdr:cNvSpPr/>
      </xdr:nvSpPr>
      <xdr:spPr>
        <a:xfrm>
          <a:off x="4064000" y="142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82311</xdr:rowOff>
    </xdr:from>
    <xdr:ext cx="736600" cy="259045"/>
    <xdr:sp macro="" textlink="">
      <xdr:nvSpPr>
        <xdr:cNvPr id="218" name="テキスト ボックス 217"/>
        <xdr:cNvSpPr txBox="1"/>
      </xdr:nvSpPr>
      <xdr:spPr>
        <a:xfrm>
          <a:off x="3733800" y="14312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158228</xdr:rowOff>
    </xdr:from>
    <xdr:to>
      <xdr:col>4</xdr:col>
      <xdr:colOff>533400</xdr:colOff>
      <xdr:row>83</xdr:row>
      <xdr:rowOff>88378</xdr:rowOff>
    </xdr:to>
    <xdr:sp macro="" textlink="">
      <xdr:nvSpPr>
        <xdr:cNvPr id="219" name="円/楕円 218"/>
        <xdr:cNvSpPr/>
      </xdr:nvSpPr>
      <xdr:spPr>
        <a:xfrm>
          <a:off x="3175000" y="142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73155</xdr:rowOff>
    </xdr:from>
    <xdr:ext cx="762000" cy="259045"/>
    <xdr:sp macro="" textlink="">
      <xdr:nvSpPr>
        <xdr:cNvPr id="220" name="テキスト ボックス 219"/>
        <xdr:cNvSpPr txBox="1"/>
      </xdr:nvSpPr>
      <xdr:spPr>
        <a:xfrm>
          <a:off x="2844800" y="143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118641</xdr:rowOff>
    </xdr:from>
    <xdr:to>
      <xdr:col>3</xdr:col>
      <xdr:colOff>330200</xdr:colOff>
      <xdr:row>83</xdr:row>
      <xdr:rowOff>48791</xdr:rowOff>
    </xdr:to>
    <xdr:sp macro="" textlink="">
      <xdr:nvSpPr>
        <xdr:cNvPr id="221" name="円/楕円 220"/>
        <xdr:cNvSpPr/>
      </xdr:nvSpPr>
      <xdr:spPr>
        <a:xfrm>
          <a:off x="2286000" y="141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58968</xdr:rowOff>
    </xdr:from>
    <xdr:ext cx="762000" cy="259045"/>
    <xdr:sp macro="" textlink="">
      <xdr:nvSpPr>
        <xdr:cNvPr id="222" name="テキスト ボックス 221"/>
        <xdr:cNvSpPr txBox="1"/>
      </xdr:nvSpPr>
      <xdr:spPr>
        <a:xfrm>
          <a:off x="1955800" y="1394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319,027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95870</xdr:rowOff>
    </xdr:from>
    <xdr:to>
      <xdr:col>2</xdr:col>
      <xdr:colOff>127000</xdr:colOff>
      <xdr:row>83</xdr:row>
      <xdr:rowOff>26020</xdr:rowOff>
    </xdr:to>
    <xdr:sp macro="" textlink="">
      <xdr:nvSpPr>
        <xdr:cNvPr id="223" name="円/楕円 222"/>
        <xdr:cNvSpPr/>
      </xdr:nvSpPr>
      <xdr:spPr>
        <a:xfrm>
          <a:off x="1397000" y="141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36197</xdr:rowOff>
    </xdr:from>
    <xdr:ext cx="762000" cy="259045"/>
    <xdr:sp macro="" textlink="">
      <xdr:nvSpPr>
        <xdr:cNvPr id="224" name="テキスト ボックス 223"/>
        <xdr:cNvSpPr txBox="1"/>
      </xdr:nvSpPr>
      <xdr:spPr>
        <a:xfrm>
          <a:off x="1066800" y="1392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302,042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家公務員の人件費削減策の終了により従前の水準程度に戻っており、全国町村平均を下回っている。本町における人件費削減の取組みはすでに１０年以上も前から実施しており、今後も現水準を維持できる程度の人件費削減策を進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88</xdr:row>
      <xdr:rowOff>32173</xdr:rowOff>
    </xdr:to>
    <xdr:cxnSp macro="">
      <xdr:nvCxnSpPr>
        <xdr:cNvPr id="258" name="直線コネクタ 257"/>
        <xdr:cNvCxnSpPr/>
      </xdr:nvCxnSpPr>
      <xdr:spPr>
        <a:xfrm flipV="1">
          <a:off x="16179800" y="14677389"/>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9"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32173</xdr:rowOff>
    </xdr:from>
    <xdr:to>
      <xdr:col>23</xdr:col>
      <xdr:colOff>406400</xdr:colOff>
      <xdr:row>88</xdr:row>
      <xdr:rowOff>48261</xdr:rowOff>
    </xdr:to>
    <xdr:cxnSp macro="">
      <xdr:nvCxnSpPr>
        <xdr:cNvPr id="261" name="直線コネクタ 260"/>
        <xdr:cNvCxnSpPr/>
      </xdr:nvCxnSpPr>
      <xdr:spPr>
        <a:xfrm flipV="1">
          <a:off x="15290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48261</xdr:rowOff>
    </xdr:to>
    <xdr:cxnSp macro="">
      <xdr:nvCxnSpPr>
        <xdr:cNvPr id="264" name="直線コネクタ 263"/>
        <xdr:cNvCxnSpPr/>
      </xdr:nvCxnSpPr>
      <xdr:spPr>
        <a:xfrm>
          <a:off x="14401800" y="1447630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6" name="テキスト ボックス 265"/>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84</xdr:row>
      <xdr:rowOff>106680</xdr:rowOff>
    </xdr:to>
    <xdr:cxnSp macro="">
      <xdr:nvCxnSpPr>
        <xdr:cNvPr id="267" name="直線コネクタ 266"/>
        <xdr:cNvCxnSpPr/>
      </xdr:nvCxnSpPr>
      <xdr:spPr>
        <a:xfrm flipV="1">
          <a:off x="13512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8" name="フローチャート : 判断 267"/>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9" name="テキスト ボックス 268"/>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70" name="フローチャート : 判断 269"/>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71" name="テキスト ボックス 270"/>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7" name="円/楕円 276"/>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8"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79" name="円/楕円 278"/>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93150</xdr:rowOff>
    </xdr:from>
    <xdr:ext cx="736600" cy="259045"/>
    <xdr:sp macro="" textlink="">
      <xdr:nvSpPr>
        <xdr:cNvPr id="280" name="テキスト ボックス 279"/>
        <xdr:cNvSpPr txBox="1"/>
      </xdr:nvSpPr>
      <xdr:spPr>
        <a:xfrm>
          <a:off x="15798800" y="1483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1" name="円/楕円 280"/>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2" name="テキスト ボックス 281"/>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83" name="円/楕円 282"/>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84" name="テキスト ボックス 283"/>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5" name="円/楕円 284"/>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6" name="テキスト ボックス 285"/>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年退職者の不補充や新規採用の抑制、民間委託の推進等により、類似団体平均とほぼ同程度の水準を維持してきたところであるが、平成２４年度において本町運営の病院を診療所化したことに伴い、公営企業事業職員が一般職員となったために職員数が増加し数値が悪化したものである。人口は減少傾向だが多様化する行政ニーズに対応できる必要最低限の職員数を見極め、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65490</xdr:rowOff>
    </xdr:from>
    <xdr:to>
      <xdr:col>24</xdr:col>
      <xdr:colOff>558800</xdr:colOff>
      <xdr:row>61</xdr:row>
      <xdr:rowOff>69109</xdr:rowOff>
    </xdr:to>
    <xdr:cxnSp macro="">
      <xdr:nvCxnSpPr>
        <xdr:cNvPr id="321" name="直線コネクタ 320"/>
        <xdr:cNvCxnSpPr/>
      </xdr:nvCxnSpPr>
      <xdr:spPr>
        <a:xfrm flipV="1">
          <a:off x="16179800" y="10523940"/>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2"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19368</xdr:rowOff>
    </xdr:from>
    <xdr:to>
      <xdr:col>23</xdr:col>
      <xdr:colOff>406400</xdr:colOff>
      <xdr:row>61</xdr:row>
      <xdr:rowOff>69109</xdr:rowOff>
    </xdr:to>
    <xdr:cxnSp macro="">
      <xdr:nvCxnSpPr>
        <xdr:cNvPr id="324" name="直線コネクタ 323"/>
        <xdr:cNvCxnSpPr/>
      </xdr:nvCxnSpPr>
      <xdr:spPr>
        <a:xfrm>
          <a:off x="15290800" y="10306368"/>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6" name="テキスト ボックス 325"/>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19368</xdr:rowOff>
    </xdr:from>
    <xdr:to>
      <xdr:col>22</xdr:col>
      <xdr:colOff>203200</xdr:colOff>
      <xdr:row>60</xdr:row>
      <xdr:rowOff>34248</xdr:rowOff>
    </xdr:to>
    <xdr:cxnSp macro="">
      <xdr:nvCxnSpPr>
        <xdr:cNvPr id="327" name="直線コネクタ 326"/>
        <xdr:cNvCxnSpPr/>
      </xdr:nvCxnSpPr>
      <xdr:spPr>
        <a:xfrm flipV="1">
          <a:off x="14401800" y="10306368"/>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9" name="テキスト ボックス 328"/>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3281</xdr:rowOff>
    </xdr:from>
    <xdr:to>
      <xdr:col>21</xdr:col>
      <xdr:colOff>0</xdr:colOff>
      <xdr:row>60</xdr:row>
      <xdr:rowOff>34248</xdr:rowOff>
    </xdr:to>
    <xdr:cxnSp macro="">
      <xdr:nvCxnSpPr>
        <xdr:cNvPr id="330" name="直線コネクタ 329"/>
        <xdr:cNvCxnSpPr/>
      </xdr:nvCxnSpPr>
      <xdr:spPr>
        <a:xfrm>
          <a:off x="13512800" y="10290281"/>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40153</xdr:rowOff>
    </xdr:from>
    <xdr:to>
      <xdr:col>21</xdr:col>
      <xdr:colOff>50800</xdr:colOff>
      <xdr:row>60</xdr:row>
      <xdr:rowOff>141753</xdr:rowOff>
    </xdr:to>
    <xdr:sp macro="" textlink="">
      <xdr:nvSpPr>
        <xdr:cNvPr id="331" name="フローチャート : 判断 330"/>
        <xdr:cNvSpPr/>
      </xdr:nvSpPr>
      <xdr:spPr>
        <a:xfrm>
          <a:off x="14351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126530</xdr:rowOff>
    </xdr:from>
    <xdr:ext cx="762000" cy="259045"/>
    <xdr:sp macro="" textlink="">
      <xdr:nvSpPr>
        <xdr:cNvPr id="332" name="テキスト ボックス 331"/>
        <xdr:cNvSpPr txBox="1"/>
      </xdr:nvSpPr>
      <xdr:spPr>
        <a:xfrm>
          <a:off x="14020800" y="1041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32512</xdr:rowOff>
    </xdr:from>
    <xdr:to>
      <xdr:col>19</xdr:col>
      <xdr:colOff>533400</xdr:colOff>
      <xdr:row>60</xdr:row>
      <xdr:rowOff>134112</xdr:rowOff>
    </xdr:to>
    <xdr:sp macro="" textlink="">
      <xdr:nvSpPr>
        <xdr:cNvPr id="333" name="フローチャート : 判断 332"/>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118889</xdr:rowOff>
    </xdr:from>
    <xdr:ext cx="762000" cy="259045"/>
    <xdr:sp macro="" textlink="">
      <xdr:nvSpPr>
        <xdr:cNvPr id="334" name="テキスト ボックス 333"/>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14690</xdr:rowOff>
    </xdr:from>
    <xdr:to>
      <xdr:col>24</xdr:col>
      <xdr:colOff>609600</xdr:colOff>
      <xdr:row>61</xdr:row>
      <xdr:rowOff>116290</xdr:rowOff>
    </xdr:to>
    <xdr:sp macro="" textlink="">
      <xdr:nvSpPr>
        <xdr:cNvPr id="340" name="円/楕円 339"/>
        <xdr:cNvSpPr/>
      </xdr:nvSpPr>
      <xdr:spPr>
        <a:xfrm>
          <a:off x="16967200" y="104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158217</xdr:rowOff>
    </xdr:from>
    <xdr:ext cx="762000" cy="259045"/>
    <xdr:sp macro="" textlink="">
      <xdr:nvSpPr>
        <xdr:cNvPr id="341" name="定員管理の状況該当値テキスト"/>
        <xdr:cNvSpPr txBox="1"/>
      </xdr:nvSpPr>
      <xdr:spPr>
        <a:xfrm>
          <a:off x="17106900" y="104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18309</xdr:rowOff>
    </xdr:from>
    <xdr:to>
      <xdr:col>23</xdr:col>
      <xdr:colOff>457200</xdr:colOff>
      <xdr:row>61</xdr:row>
      <xdr:rowOff>119909</xdr:rowOff>
    </xdr:to>
    <xdr:sp macro="" textlink="">
      <xdr:nvSpPr>
        <xdr:cNvPr id="342" name="円/楕円 341"/>
        <xdr:cNvSpPr/>
      </xdr:nvSpPr>
      <xdr:spPr>
        <a:xfrm>
          <a:off x="16129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104686</xdr:rowOff>
    </xdr:from>
    <xdr:ext cx="736600" cy="259045"/>
    <xdr:sp macro="" textlink="">
      <xdr:nvSpPr>
        <xdr:cNvPr id="343" name="テキスト ボックス 342"/>
        <xdr:cNvSpPr txBox="1"/>
      </xdr:nvSpPr>
      <xdr:spPr>
        <a:xfrm>
          <a:off x="15798800" y="10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140018</xdr:rowOff>
    </xdr:from>
    <xdr:to>
      <xdr:col>22</xdr:col>
      <xdr:colOff>254000</xdr:colOff>
      <xdr:row>60</xdr:row>
      <xdr:rowOff>70168</xdr:rowOff>
    </xdr:to>
    <xdr:sp macro="" textlink="">
      <xdr:nvSpPr>
        <xdr:cNvPr id="344" name="円/楕円 343"/>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54945</xdr:rowOff>
    </xdr:from>
    <xdr:ext cx="762000" cy="259045"/>
    <xdr:sp macro="" textlink="">
      <xdr:nvSpPr>
        <xdr:cNvPr id="345" name="テキスト ボックス 344"/>
        <xdr:cNvSpPr txBox="1"/>
      </xdr:nvSpPr>
      <xdr:spPr>
        <a:xfrm>
          <a:off x="149098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154898</xdr:rowOff>
    </xdr:from>
    <xdr:to>
      <xdr:col>21</xdr:col>
      <xdr:colOff>50800</xdr:colOff>
      <xdr:row>60</xdr:row>
      <xdr:rowOff>85048</xdr:rowOff>
    </xdr:to>
    <xdr:sp macro="" textlink="">
      <xdr:nvSpPr>
        <xdr:cNvPr id="346" name="円/楕円 345"/>
        <xdr:cNvSpPr/>
      </xdr:nvSpPr>
      <xdr:spPr>
        <a:xfrm>
          <a:off x="143510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95225</xdr:rowOff>
    </xdr:from>
    <xdr:ext cx="762000" cy="259045"/>
    <xdr:sp macro="" textlink="">
      <xdr:nvSpPr>
        <xdr:cNvPr id="347" name="テキスト ボックス 346"/>
        <xdr:cNvSpPr txBox="1"/>
      </xdr:nvSpPr>
      <xdr:spPr>
        <a:xfrm>
          <a:off x="14020800" y="1003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123931</xdr:rowOff>
    </xdr:from>
    <xdr:to>
      <xdr:col>19</xdr:col>
      <xdr:colOff>533400</xdr:colOff>
      <xdr:row>60</xdr:row>
      <xdr:rowOff>54081</xdr:rowOff>
    </xdr:to>
    <xdr:sp macro="" textlink="">
      <xdr:nvSpPr>
        <xdr:cNvPr id="348" name="円/楕円 347"/>
        <xdr:cNvSpPr/>
      </xdr:nvSpPr>
      <xdr:spPr>
        <a:xfrm>
          <a:off x="13462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64258</xdr:rowOff>
    </xdr:from>
    <xdr:ext cx="762000" cy="259045"/>
    <xdr:sp macro="" textlink="">
      <xdr:nvSpPr>
        <xdr:cNvPr id="349" name="テキスト ボックス 348"/>
        <xdr:cNvSpPr txBox="1"/>
      </xdr:nvSpPr>
      <xdr:spPr>
        <a:xfrm>
          <a:off x="13131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１７年度に一般会計における公債費のピークが過ぎており、その後の起債抑制や市場金利の低下により継続して減少している状況にあるが、平成２１年度から同２５年度にかけて大型建設事業等の実施に伴う多額の起債借入があったことから、元金償還開始により再び比率の上昇が見込まれる状況にある。今後は地方債発行額の上限枠設定などにより、引き続き水準を抑え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66675</xdr:rowOff>
    </xdr:to>
    <xdr:cxnSp macro="">
      <xdr:nvCxnSpPr>
        <xdr:cNvPr id="379" name="直線コネクタ 378"/>
        <xdr:cNvCxnSpPr/>
      </xdr:nvCxnSpPr>
      <xdr:spPr>
        <a:xfrm flipV="1">
          <a:off x="16179800" y="685831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151130</xdr:rowOff>
    </xdr:to>
    <xdr:cxnSp macro="">
      <xdr:nvCxnSpPr>
        <xdr:cNvPr id="382" name="直線コネクタ 381"/>
        <xdr:cNvCxnSpPr/>
      </xdr:nvCxnSpPr>
      <xdr:spPr>
        <a:xfrm flipV="1">
          <a:off x="15290800" y="692467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40005</xdr:rowOff>
    </xdr:to>
    <xdr:cxnSp macro="">
      <xdr:nvCxnSpPr>
        <xdr:cNvPr id="385" name="直線コネクタ 384"/>
        <xdr:cNvCxnSpPr/>
      </xdr:nvCxnSpPr>
      <xdr:spPr>
        <a:xfrm flipV="1">
          <a:off x="14401800" y="70091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94297</xdr:rowOff>
    </xdr:to>
    <xdr:cxnSp macro="">
      <xdr:nvCxnSpPr>
        <xdr:cNvPr id="388" name="直線コネクタ 387"/>
        <xdr:cNvCxnSpPr/>
      </xdr:nvCxnSpPr>
      <xdr:spPr>
        <a:xfrm flipV="1">
          <a:off x="13512800" y="70694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9" name="フローチャート : 判断 388"/>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90" name="テキスト ボックス 389"/>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91" name="フローチャート : 判断 390"/>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392" name="テキスト ボックス 391"/>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8" name="円/楕円 397"/>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93045</xdr:rowOff>
    </xdr:from>
    <xdr:ext cx="762000" cy="259045"/>
    <xdr:sp macro="" textlink="">
      <xdr:nvSpPr>
        <xdr:cNvPr id="399" name="公債費負担の状況該当値テキスト"/>
        <xdr:cNvSpPr txBox="1"/>
      </xdr:nvSpPr>
      <xdr:spPr>
        <a:xfrm>
          <a:off x="17106900" y="67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400" name="円/楕円 399"/>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401" name="テキスト ボックス 400"/>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2" name="円/楕円 401"/>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403" name="テキスト ボックス 402"/>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4" name="円/楕円 403"/>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405" name="テキスト ボックス 404"/>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6" name="円/楕円 405"/>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407" name="テキスト ボックス 406"/>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・平成２５年度においても引き続きマイナスとなった。今後も将来負担を意識した健全な財政運営に努める。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3"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4" name="フローチャート :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5" name="フローチャート :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9" name="フローチャート :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55154</xdr:rowOff>
    </xdr:from>
    <xdr:to>
      <xdr:col>19</xdr:col>
      <xdr:colOff>533400</xdr:colOff>
      <xdr:row>14</xdr:row>
      <xdr:rowOff>156754</xdr:rowOff>
    </xdr:to>
    <xdr:sp macro="" textlink="">
      <xdr:nvSpPr>
        <xdr:cNvPr id="451" name="フローチャート : 判断 450"/>
        <xdr:cNvSpPr/>
      </xdr:nvSpPr>
      <xdr:spPr>
        <a:xfrm>
          <a:off x="13462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166931</xdr:rowOff>
    </xdr:from>
    <xdr:ext cx="762000" cy="259045"/>
    <xdr:sp macro="" textlink="">
      <xdr:nvSpPr>
        <xdr:cNvPr id="452" name="テキスト ボックス 451"/>
        <xdr:cNvSpPr txBox="1"/>
      </xdr:nvSpPr>
      <xdr:spPr>
        <a:xfrm>
          <a:off x="13131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北海道京極町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3,267
3,256
231.61
3,457,825
3,313,351
133,078
2,406,250
4,159,860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３年度において欠員補充のための新規採用及び公営企業の配置換えによる増員などの影響により増となったが、退職者の不補充による職員の若年齢化により再び類似団体平均より下回る水準となった。今後も現行の水準以上に悪化させることがないように一層の給与及び定員の適正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161290</xdr:rowOff>
    </xdr:to>
    <xdr:cxnSp macro="">
      <xdr:nvCxnSpPr>
        <xdr:cNvPr id="65" name="直線コネクタ 64"/>
        <xdr:cNvCxnSpPr/>
      </xdr:nvCxnSpPr>
      <xdr:spPr>
        <a:xfrm>
          <a:off x="3987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104140</xdr:rowOff>
    </xdr:to>
    <xdr:cxnSp macro="">
      <xdr:nvCxnSpPr>
        <xdr:cNvPr id="68" name="直線コネクタ 67"/>
        <xdr:cNvCxnSpPr/>
      </xdr:nvCxnSpPr>
      <xdr:spPr>
        <a:xfrm flipV="1">
          <a:off x="3098800" y="613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104140</xdr:rowOff>
    </xdr:to>
    <xdr:cxnSp macro="">
      <xdr:nvCxnSpPr>
        <xdr:cNvPr id="71" name="直線コネクタ 70"/>
        <xdr:cNvCxnSpPr/>
      </xdr:nvCxnSpPr>
      <xdr:spPr>
        <a:xfrm>
          <a:off x="2209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3" name="テキスト ボックス 72"/>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58420</xdr:rowOff>
    </xdr:to>
    <xdr:cxnSp macro="">
      <xdr:nvCxnSpPr>
        <xdr:cNvPr id="74" name="直線コネクタ 73"/>
        <xdr:cNvCxnSpPr/>
      </xdr:nvCxnSpPr>
      <xdr:spPr>
        <a:xfrm flipV="1">
          <a:off x="1320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5" name="フローチャート : 判断 74"/>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6" name="テキスト ボックス 75"/>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7" name="フローチャート : 判断 76"/>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8" name="テキスト ボックス 77"/>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4" name="円/楕円 83"/>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5"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6" name="円/楕円 85"/>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7" name="テキスト ボックス 86"/>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8" name="円/楕円 87"/>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139717</xdr:rowOff>
    </xdr:from>
    <xdr:ext cx="762000" cy="259045"/>
    <xdr:sp macro="" textlink="">
      <xdr:nvSpPr>
        <xdr:cNvPr id="89" name="テキスト ボックス 88"/>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0" name="円/楕円 89"/>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1" name="テキスト ボックス 90"/>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2" name="円/楕円 91"/>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3" name="テキスト ボックス 92"/>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委託業務の増加や公共施設及び設備の老朽化に伴い、物件費の増加要素が多くなっている状況にあるが、経常経費削減方針が功を奏し、類似団体平均を上回る水準を維持しているが、近年の燃料単価の上昇などの影響により支出総額が増加していることから、その差は以前ほど開いてはいない。今後も一層の経費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76708</xdr:rowOff>
    </xdr:to>
    <xdr:cxnSp macro="">
      <xdr:nvCxnSpPr>
        <xdr:cNvPr id="123" name="直線コネクタ 122"/>
        <xdr:cNvCxnSpPr/>
      </xdr:nvCxnSpPr>
      <xdr:spPr>
        <a:xfrm>
          <a:off x="15671800" y="2755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17272</xdr:rowOff>
    </xdr:to>
    <xdr:cxnSp macro="">
      <xdr:nvCxnSpPr>
        <xdr:cNvPr id="126" name="直線コネクタ 125"/>
        <xdr:cNvCxnSpPr/>
      </xdr:nvCxnSpPr>
      <xdr:spPr>
        <a:xfrm flipV="1">
          <a:off x="14782800" y="2755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16</xdr:row>
      <xdr:rowOff>17272</xdr:rowOff>
    </xdr:to>
    <xdr:cxnSp macro="">
      <xdr:nvCxnSpPr>
        <xdr:cNvPr id="129" name="直線コネクタ 128"/>
        <xdr:cNvCxnSpPr/>
      </xdr:nvCxnSpPr>
      <xdr:spPr>
        <a:xfrm>
          <a:off x="13893800" y="2723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147574</xdr:rowOff>
    </xdr:from>
    <xdr:to>
      <xdr:col>20</xdr:col>
      <xdr:colOff>158750</xdr:colOff>
      <xdr:row>15</xdr:row>
      <xdr:rowOff>152146</xdr:rowOff>
    </xdr:to>
    <xdr:cxnSp macro="">
      <xdr:nvCxnSpPr>
        <xdr:cNvPr id="132" name="直線コネクタ 131"/>
        <xdr:cNvCxnSpPr/>
      </xdr:nvCxnSpPr>
      <xdr:spPr>
        <a:xfrm>
          <a:off x="13004800" y="2719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3" name="フローチャート : 判断 132"/>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34" name="テキスト ボックス 133"/>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5" name="フローチャート : 判断 134"/>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6" name="テキスト ボックス 135"/>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2" name="円/楕円 141"/>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3"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4" name="円/楕円 143"/>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5" name="テキスト ボックス 144"/>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46" name="円/楕円 145"/>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78249</xdr:rowOff>
    </xdr:from>
    <xdr:ext cx="762000" cy="259045"/>
    <xdr:sp macro="" textlink="">
      <xdr:nvSpPr>
        <xdr:cNvPr id="147" name="テキスト ボックス 146"/>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48" name="円/楕円 147"/>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49" name="テキスト ボックス 148"/>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50" name="円/楕円 149"/>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51" name="テキスト ボックス 150"/>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人口における高齢者比率が高い本町においては、自立支援や老人措置に係る経費が徐々に膨らんでいる状況にあり、今後更に扶助費の比率が高い状態が続くことが予想される。国の制度を利用する方への扶助が大半であるため町独自の削減は難しいが、今後も適正な審査及び扶助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81" name="直線コネクタ 180"/>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2"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58</xdr:row>
      <xdr:rowOff>12700</xdr:rowOff>
    </xdr:to>
    <xdr:cxnSp macro="">
      <xdr:nvCxnSpPr>
        <xdr:cNvPr id="184" name="直線コネクタ 183"/>
        <xdr:cNvCxnSpPr/>
      </xdr:nvCxnSpPr>
      <xdr:spPr>
        <a:xfrm>
          <a:off x="3098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6" name="テキスト ボックス 185"/>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115570</xdr:rowOff>
    </xdr:to>
    <xdr:cxnSp macro="">
      <xdr:nvCxnSpPr>
        <xdr:cNvPr id="187" name="直線コネクタ 186"/>
        <xdr:cNvCxnSpPr/>
      </xdr:nvCxnSpPr>
      <xdr:spPr>
        <a:xfrm>
          <a:off x="2209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89" name="テキスト ボックス 188"/>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138430</xdr:rowOff>
    </xdr:to>
    <xdr:cxnSp macro="">
      <xdr:nvCxnSpPr>
        <xdr:cNvPr id="190" name="直線コネクタ 189"/>
        <xdr:cNvCxnSpPr/>
      </xdr:nvCxnSpPr>
      <xdr:spPr>
        <a:xfrm flipV="1">
          <a:off x="1320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1" name="フローチャート : 判断 190"/>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192" name="テキスト ボックス 191"/>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193" name="フローチャート : 判断 192"/>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96537</xdr:rowOff>
    </xdr:from>
    <xdr:ext cx="762000" cy="259045"/>
    <xdr:sp macro="" textlink="">
      <xdr:nvSpPr>
        <xdr:cNvPr id="194" name="テキスト ボックス 193"/>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0" name="円/楕円 199"/>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1"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2" name="円/楕円 201"/>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3" name="テキスト ボックス 20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04" name="円/楕円 203"/>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05" name="テキスト ボックス 204"/>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6" name="円/楕円 205"/>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7" name="テキスト ボックス 206"/>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87630</xdr:rowOff>
    </xdr:from>
    <xdr:to>
      <xdr:col>1</xdr:col>
      <xdr:colOff>676275</xdr:colOff>
      <xdr:row>58</xdr:row>
      <xdr:rowOff>17780</xdr:rowOff>
    </xdr:to>
    <xdr:sp macro="" textlink="">
      <xdr:nvSpPr>
        <xdr:cNvPr id="208" name="円/楕円 207"/>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2557</xdr:rowOff>
    </xdr:from>
    <xdr:ext cx="762000" cy="259045"/>
    <xdr:sp macro="" textlink="">
      <xdr:nvSpPr>
        <xdr:cNvPr id="209" name="テキスト ボックス 208"/>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会計等への繰出金の増加などの影響もあり、ある程度高めの比率で推移している。下水道施設や簡易水道施設などの建設事業量に影響されるものであるが、今後は一般会計同様に公営企業会計においても一層の経費削減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24130</xdr:rowOff>
    </xdr:from>
    <xdr:to>
      <xdr:col>24</xdr:col>
      <xdr:colOff>31750</xdr:colOff>
      <xdr:row>58</xdr:row>
      <xdr:rowOff>86995</xdr:rowOff>
    </xdr:to>
    <xdr:cxnSp macro="">
      <xdr:nvCxnSpPr>
        <xdr:cNvPr id="237" name="直線コネクタ 236"/>
        <xdr:cNvCxnSpPr/>
      </xdr:nvCxnSpPr>
      <xdr:spPr>
        <a:xfrm flipV="1">
          <a:off x="15671800" y="99682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155575</xdr:rowOff>
    </xdr:from>
    <xdr:to>
      <xdr:col>22</xdr:col>
      <xdr:colOff>565150</xdr:colOff>
      <xdr:row>58</xdr:row>
      <xdr:rowOff>86995</xdr:rowOff>
    </xdr:to>
    <xdr:cxnSp macro="">
      <xdr:nvCxnSpPr>
        <xdr:cNvPr id="240" name="直線コネクタ 239"/>
        <xdr:cNvCxnSpPr/>
      </xdr:nvCxnSpPr>
      <xdr:spPr>
        <a:xfrm>
          <a:off x="14782800" y="99282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96537</xdr:rowOff>
    </xdr:from>
    <xdr:ext cx="736600" cy="259045"/>
    <xdr:sp macro="" textlink="">
      <xdr:nvSpPr>
        <xdr:cNvPr id="242" name="テキスト ボックス 241"/>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149860</xdr:rowOff>
    </xdr:from>
    <xdr:to>
      <xdr:col>21</xdr:col>
      <xdr:colOff>361950</xdr:colOff>
      <xdr:row>57</xdr:row>
      <xdr:rowOff>155575</xdr:rowOff>
    </xdr:to>
    <xdr:cxnSp macro="">
      <xdr:nvCxnSpPr>
        <xdr:cNvPr id="243" name="直線コネクタ 242"/>
        <xdr:cNvCxnSpPr/>
      </xdr:nvCxnSpPr>
      <xdr:spPr>
        <a:xfrm>
          <a:off x="13893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45" name="テキスト ボックス 24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149860</xdr:rowOff>
    </xdr:from>
    <xdr:to>
      <xdr:col>20</xdr:col>
      <xdr:colOff>158750</xdr:colOff>
      <xdr:row>57</xdr:row>
      <xdr:rowOff>155575</xdr:rowOff>
    </xdr:to>
    <xdr:cxnSp macro="">
      <xdr:nvCxnSpPr>
        <xdr:cNvPr id="246" name="直線コネクタ 245"/>
        <xdr:cNvCxnSpPr/>
      </xdr:nvCxnSpPr>
      <xdr:spPr>
        <a:xfrm flipV="1">
          <a:off x="13004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47" name="フローチャート : 判断 24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48" name="テキスト ボックス 24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xdr:rowOff>
    </xdr:from>
    <xdr:to>
      <xdr:col>19</xdr:col>
      <xdr:colOff>6350</xdr:colOff>
      <xdr:row>57</xdr:row>
      <xdr:rowOff>109220</xdr:rowOff>
    </xdr:to>
    <xdr:sp macro="" textlink="">
      <xdr:nvSpPr>
        <xdr:cNvPr id="249" name="フローチャート : 判断 248"/>
        <xdr:cNvSpPr/>
      </xdr:nvSpPr>
      <xdr:spPr>
        <a:xfrm>
          <a:off x="129540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119397</xdr:rowOff>
    </xdr:from>
    <xdr:ext cx="762000" cy="259045"/>
    <xdr:sp macro="" textlink="">
      <xdr:nvSpPr>
        <xdr:cNvPr id="250" name="テキスト ボックス 249"/>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144780</xdr:rowOff>
    </xdr:from>
    <xdr:to>
      <xdr:col>24</xdr:col>
      <xdr:colOff>82550</xdr:colOff>
      <xdr:row>58</xdr:row>
      <xdr:rowOff>74930</xdr:rowOff>
    </xdr:to>
    <xdr:sp macro="" textlink="">
      <xdr:nvSpPr>
        <xdr:cNvPr id="256" name="円/楕円 255"/>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116857</xdr:rowOff>
    </xdr:from>
    <xdr:ext cx="762000" cy="259045"/>
    <xdr:sp macro="" textlink="">
      <xdr:nvSpPr>
        <xdr:cNvPr id="257" name="その他該当値テキスト"/>
        <xdr:cNvSpPr txBox="1"/>
      </xdr:nvSpPr>
      <xdr:spPr>
        <a:xfrm>
          <a:off x="16598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36195</xdr:rowOff>
    </xdr:from>
    <xdr:to>
      <xdr:col>22</xdr:col>
      <xdr:colOff>615950</xdr:colOff>
      <xdr:row>58</xdr:row>
      <xdr:rowOff>137795</xdr:rowOff>
    </xdr:to>
    <xdr:sp macro="" textlink="">
      <xdr:nvSpPr>
        <xdr:cNvPr id="258" name="円/楕円 257"/>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122572</xdr:rowOff>
    </xdr:from>
    <xdr:ext cx="736600" cy="259045"/>
    <xdr:sp macro="" textlink="">
      <xdr:nvSpPr>
        <xdr:cNvPr id="259" name="テキスト ボックス 25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104775</xdr:rowOff>
    </xdr:from>
    <xdr:to>
      <xdr:col>21</xdr:col>
      <xdr:colOff>412750</xdr:colOff>
      <xdr:row>58</xdr:row>
      <xdr:rowOff>34925</xdr:rowOff>
    </xdr:to>
    <xdr:sp macro="" textlink="">
      <xdr:nvSpPr>
        <xdr:cNvPr id="260" name="円/楕円 259"/>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45102</xdr:rowOff>
    </xdr:from>
    <xdr:ext cx="762000" cy="259045"/>
    <xdr:sp macro="" textlink="">
      <xdr:nvSpPr>
        <xdr:cNvPr id="261" name="テキスト ボックス 260"/>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99060</xdr:rowOff>
    </xdr:from>
    <xdr:to>
      <xdr:col>20</xdr:col>
      <xdr:colOff>209550</xdr:colOff>
      <xdr:row>58</xdr:row>
      <xdr:rowOff>29210</xdr:rowOff>
    </xdr:to>
    <xdr:sp macro="" textlink="">
      <xdr:nvSpPr>
        <xdr:cNvPr id="262" name="円/楕円 261"/>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13987</xdr:rowOff>
    </xdr:from>
    <xdr:ext cx="762000" cy="259045"/>
    <xdr:sp macro="" textlink="">
      <xdr:nvSpPr>
        <xdr:cNvPr id="263" name="テキスト ボックス 262"/>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104775</xdr:rowOff>
    </xdr:from>
    <xdr:to>
      <xdr:col>19</xdr:col>
      <xdr:colOff>6350</xdr:colOff>
      <xdr:row>58</xdr:row>
      <xdr:rowOff>34925</xdr:rowOff>
    </xdr:to>
    <xdr:sp macro="" textlink="">
      <xdr:nvSpPr>
        <xdr:cNvPr id="264" name="円/楕円 263"/>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19702</xdr:rowOff>
    </xdr:from>
    <xdr:ext cx="762000" cy="259045"/>
    <xdr:sp macro="" textlink="">
      <xdr:nvSpPr>
        <xdr:cNvPr id="265" name="テキスト ボックス 264"/>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団体への補助基準等の見直しを行い水準の改善を図り若干の回復を見ていたが、平成２５年度については各町内会が設置する防犯灯のＬＥＤ化に対しての補助を強化した影響もあり、補助費等の割合は大きく増となっている。経常経費の中にはこれ以上の削減ができないものが多いが、今後も適正な審査及び補助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156936</xdr:rowOff>
    </xdr:from>
    <xdr:to>
      <xdr:col>24</xdr:col>
      <xdr:colOff>31750</xdr:colOff>
      <xdr:row>38</xdr:row>
      <xdr:rowOff>94343</xdr:rowOff>
    </xdr:to>
    <xdr:cxnSp macro="">
      <xdr:nvCxnSpPr>
        <xdr:cNvPr id="300" name="直線コネクタ 299"/>
        <xdr:cNvCxnSpPr/>
      </xdr:nvCxnSpPr>
      <xdr:spPr>
        <a:xfrm>
          <a:off x="15671800" y="65005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156936</xdr:rowOff>
    </xdr:from>
    <xdr:to>
      <xdr:col>22</xdr:col>
      <xdr:colOff>565150</xdr:colOff>
      <xdr:row>39</xdr:row>
      <xdr:rowOff>31750</xdr:rowOff>
    </xdr:to>
    <xdr:cxnSp macro="">
      <xdr:nvCxnSpPr>
        <xdr:cNvPr id="303" name="直線コネクタ 302"/>
        <xdr:cNvCxnSpPr/>
      </xdr:nvCxnSpPr>
      <xdr:spPr>
        <a:xfrm flipV="1">
          <a:off x="14782800" y="65005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20865</xdr:rowOff>
    </xdr:from>
    <xdr:to>
      <xdr:col>21</xdr:col>
      <xdr:colOff>361950</xdr:colOff>
      <xdr:row>39</xdr:row>
      <xdr:rowOff>31750</xdr:rowOff>
    </xdr:to>
    <xdr:cxnSp macro="">
      <xdr:nvCxnSpPr>
        <xdr:cNvPr id="306" name="直線コネクタ 305"/>
        <xdr:cNvCxnSpPr/>
      </xdr:nvCxnSpPr>
      <xdr:spPr>
        <a:xfrm>
          <a:off x="13893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116115</xdr:rowOff>
    </xdr:from>
    <xdr:to>
      <xdr:col>20</xdr:col>
      <xdr:colOff>158750</xdr:colOff>
      <xdr:row>39</xdr:row>
      <xdr:rowOff>20865</xdr:rowOff>
    </xdr:to>
    <xdr:cxnSp macro="">
      <xdr:nvCxnSpPr>
        <xdr:cNvPr id="309" name="直線コネクタ 308"/>
        <xdr:cNvCxnSpPr/>
      </xdr:nvCxnSpPr>
      <xdr:spPr>
        <a:xfrm>
          <a:off x="13004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160565</xdr:rowOff>
    </xdr:from>
    <xdr:to>
      <xdr:col>20</xdr:col>
      <xdr:colOff>209550</xdr:colOff>
      <xdr:row>38</xdr:row>
      <xdr:rowOff>90715</xdr:rowOff>
    </xdr:to>
    <xdr:sp macro="" textlink="">
      <xdr:nvSpPr>
        <xdr:cNvPr id="310" name="フローチャート : 判断 309"/>
        <xdr:cNvSpPr/>
      </xdr:nvSpPr>
      <xdr:spPr>
        <a:xfrm>
          <a:off x="13843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100891</xdr:rowOff>
    </xdr:from>
    <xdr:ext cx="762000" cy="259045"/>
    <xdr:sp macro="" textlink="">
      <xdr:nvSpPr>
        <xdr:cNvPr id="311" name="テキスト ボックス 310"/>
        <xdr:cNvSpPr txBox="1"/>
      </xdr:nvSpPr>
      <xdr:spPr>
        <a:xfrm>
          <a:off x="13512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10885</xdr:rowOff>
    </xdr:from>
    <xdr:to>
      <xdr:col>19</xdr:col>
      <xdr:colOff>6350</xdr:colOff>
      <xdr:row>38</xdr:row>
      <xdr:rowOff>112485</xdr:rowOff>
    </xdr:to>
    <xdr:sp macro="" textlink="">
      <xdr:nvSpPr>
        <xdr:cNvPr id="312" name="フローチャート : 判断 311"/>
        <xdr:cNvSpPr/>
      </xdr:nvSpPr>
      <xdr:spPr>
        <a:xfrm>
          <a:off x="12954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122663</xdr:rowOff>
    </xdr:from>
    <xdr:ext cx="762000" cy="259045"/>
    <xdr:sp macro="" textlink="">
      <xdr:nvSpPr>
        <xdr:cNvPr id="313" name="テキスト ボックス 312"/>
        <xdr:cNvSpPr txBox="1"/>
      </xdr:nvSpPr>
      <xdr:spPr>
        <a:xfrm>
          <a:off x="12623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43543</xdr:rowOff>
    </xdr:from>
    <xdr:to>
      <xdr:col>24</xdr:col>
      <xdr:colOff>82550</xdr:colOff>
      <xdr:row>38</xdr:row>
      <xdr:rowOff>145143</xdr:rowOff>
    </xdr:to>
    <xdr:sp macro="" textlink="">
      <xdr:nvSpPr>
        <xdr:cNvPr id="319" name="円/楕円 318"/>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15620</xdr:rowOff>
    </xdr:from>
    <xdr:ext cx="762000" cy="259045"/>
    <xdr:sp macro="" textlink="">
      <xdr:nvSpPr>
        <xdr:cNvPr id="320"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106136</xdr:rowOff>
    </xdr:from>
    <xdr:to>
      <xdr:col>22</xdr:col>
      <xdr:colOff>615950</xdr:colOff>
      <xdr:row>38</xdr:row>
      <xdr:rowOff>36286</xdr:rowOff>
    </xdr:to>
    <xdr:sp macro="" textlink="">
      <xdr:nvSpPr>
        <xdr:cNvPr id="321" name="円/楕円 320"/>
        <xdr:cNvSpPr/>
      </xdr:nvSpPr>
      <xdr:spPr>
        <a:xfrm>
          <a:off x="15621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21062</xdr:rowOff>
    </xdr:from>
    <xdr:ext cx="736600" cy="259045"/>
    <xdr:sp macro="" textlink="">
      <xdr:nvSpPr>
        <xdr:cNvPr id="322" name="テキスト ボックス 321"/>
        <xdr:cNvSpPr txBox="1"/>
      </xdr:nvSpPr>
      <xdr:spPr>
        <a:xfrm>
          <a:off x="15290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23" name="円/楕円 322"/>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24" name="テキスト ボックス 323"/>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141515</xdr:rowOff>
    </xdr:from>
    <xdr:to>
      <xdr:col>20</xdr:col>
      <xdr:colOff>209550</xdr:colOff>
      <xdr:row>39</xdr:row>
      <xdr:rowOff>71665</xdr:rowOff>
    </xdr:to>
    <xdr:sp macro="" textlink="">
      <xdr:nvSpPr>
        <xdr:cNvPr id="325" name="円/楕円 324"/>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56442</xdr:rowOff>
    </xdr:from>
    <xdr:ext cx="762000" cy="259045"/>
    <xdr:sp macro="" textlink="">
      <xdr:nvSpPr>
        <xdr:cNvPr id="326" name="テキスト ボックス 325"/>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65315</xdr:rowOff>
    </xdr:from>
    <xdr:to>
      <xdr:col>19</xdr:col>
      <xdr:colOff>6350</xdr:colOff>
      <xdr:row>38</xdr:row>
      <xdr:rowOff>166915</xdr:rowOff>
    </xdr:to>
    <xdr:sp macro="" textlink="">
      <xdr:nvSpPr>
        <xdr:cNvPr id="327" name="円/楕円 326"/>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151692</xdr:rowOff>
    </xdr:from>
    <xdr:ext cx="762000" cy="259045"/>
    <xdr:sp macro="" textlink="">
      <xdr:nvSpPr>
        <xdr:cNvPr id="328" name="テキスト ボックス 327"/>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１７年度に一般会計における公債費の元利償還額のピークが過ぎており、その後の起債抑制により徐々に減少傾向にあるが、大型事業の実施に伴う起債額の増により今後の公債費増加が見込まれることから、地方債発行額の上限枠設定など公債費抑制に向けた対策が必要であ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81280</xdr:rowOff>
    </xdr:to>
    <xdr:cxnSp macro="">
      <xdr:nvCxnSpPr>
        <xdr:cNvPr id="358" name="直線コネクタ 357"/>
        <xdr:cNvCxnSpPr/>
      </xdr:nvCxnSpPr>
      <xdr:spPr>
        <a:xfrm flipV="1">
          <a:off x="3987800" y="13449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140715</xdr:rowOff>
    </xdr:to>
    <xdr:cxnSp macro="">
      <xdr:nvCxnSpPr>
        <xdr:cNvPr id="361" name="直線コネクタ 360"/>
        <xdr:cNvCxnSpPr/>
      </xdr:nvCxnSpPr>
      <xdr:spPr>
        <a:xfrm flipV="1">
          <a:off x="3098800" y="134543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79</xdr:row>
      <xdr:rowOff>28702</xdr:rowOff>
    </xdr:to>
    <xdr:cxnSp macro="">
      <xdr:nvCxnSpPr>
        <xdr:cNvPr id="364" name="直線コネクタ 363"/>
        <xdr:cNvCxnSpPr/>
      </xdr:nvCxnSpPr>
      <xdr:spPr>
        <a:xfrm flipV="1">
          <a:off x="2209800" y="135138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97282</xdr:rowOff>
    </xdr:to>
    <xdr:cxnSp macro="">
      <xdr:nvCxnSpPr>
        <xdr:cNvPr id="367" name="直線コネクタ 366"/>
        <xdr:cNvCxnSpPr/>
      </xdr:nvCxnSpPr>
      <xdr:spPr>
        <a:xfrm flipV="1">
          <a:off x="1320800" y="135732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68" name="フローチャート : 判断 367"/>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62247</xdr:rowOff>
    </xdr:from>
    <xdr:ext cx="762000" cy="259045"/>
    <xdr:sp macro="" textlink="">
      <xdr:nvSpPr>
        <xdr:cNvPr id="369" name="テキスト ボックス 368"/>
        <xdr:cNvSpPr txBox="1"/>
      </xdr:nvSpPr>
      <xdr:spPr>
        <a:xfrm>
          <a:off x="1828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70" name="フローチャート : 判断 369"/>
        <xdr:cNvSpPr/>
      </xdr:nvSpPr>
      <xdr:spPr>
        <a:xfrm>
          <a:off x="1270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71" name="テキスト ボックス 370"/>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77" name="円/楕円 376"/>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78"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79" name="円/楕円 378"/>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0" name="テキスト ボックス 379"/>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1" name="円/楕円 380"/>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2" name="テキスト ボックス 381"/>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83" name="円/楕円 382"/>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84" name="テキスト ボックス 383"/>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85" name="円/楕円 384"/>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158259</xdr:rowOff>
    </xdr:from>
    <xdr:ext cx="762000" cy="259045"/>
    <xdr:sp macro="" textlink="">
      <xdr:nvSpPr>
        <xdr:cNvPr id="386" name="テキスト ボックス 385"/>
        <xdr:cNvSpPr txBox="1"/>
      </xdr:nvSpPr>
      <xdr:spPr>
        <a:xfrm>
          <a:off x="939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１年度から同２３年度にかけて、国の大型補正予算に伴う事業費の増加が生じた影響から比率の上昇がみられたが、類似団体平均と比較して同程度の水準を維持するようコスト削減等の行財政改革への取組みを進めてきた。今後も更なる健全化に努める必要が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111761</xdr:rowOff>
    </xdr:to>
    <xdr:cxnSp macro="">
      <xdr:nvCxnSpPr>
        <xdr:cNvPr id="419" name="直線コネクタ 418"/>
        <xdr:cNvCxnSpPr/>
      </xdr:nvCxnSpPr>
      <xdr:spPr>
        <a:xfrm>
          <a:off x="15671800" y="132524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50800</xdr:rowOff>
    </xdr:from>
    <xdr:to>
      <xdr:col>22</xdr:col>
      <xdr:colOff>565150</xdr:colOff>
      <xdr:row>77</xdr:row>
      <xdr:rowOff>119380</xdr:rowOff>
    </xdr:to>
    <xdr:cxnSp macro="">
      <xdr:nvCxnSpPr>
        <xdr:cNvPr id="422" name="直線コネクタ 421"/>
        <xdr:cNvCxnSpPr/>
      </xdr:nvCxnSpPr>
      <xdr:spPr>
        <a:xfrm flipV="1">
          <a:off x="14782800" y="13252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119380</xdr:rowOff>
    </xdr:to>
    <xdr:cxnSp macro="">
      <xdr:nvCxnSpPr>
        <xdr:cNvPr id="425" name="直線コネクタ 424"/>
        <xdr:cNvCxnSpPr/>
      </xdr:nvCxnSpPr>
      <xdr:spPr>
        <a:xfrm>
          <a:off x="13893800" y="132105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7" name="テキスト ボックス 42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35561</xdr:rowOff>
    </xdr:to>
    <xdr:cxnSp macro="">
      <xdr:nvCxnSpPr>
        <xdr:cNvPr id="428" name="直線コネクタ 427"/>
        <xdr:cNvCxnSpPr/>
      </xdr:nvCxnSpPr>
      <xdr:spPr>
        <a:xfrm flipV="1">
          <a:off x="13004800" y="13210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9"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30" name="テキスト ボックス 429"/>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31" name="フローチャート : 判断 430"/>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32" name="テキスト ボックス 431"/>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38" name="円/楕円 437"/>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39"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40" name="円/楕円 439"/>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111777</xdr:rowOff>
    </xdr:from>
    <xdr:ext cx="736600" cy="259045"/>
    <xdr:sp macro="" textlink="">
      <xdr:nvSpPr>
        <xdr:cNvPr id="441" name="テキスト ボックス 440"/>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42" name="円/楕円 441"/>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154957</xdr:rowOff>
    </xdr:from>
    <xdr:ext cx="762000" cy="259045"/>
    <xdr:sp macro="" textlink="">
      <xdr:nvSpPr>
        <xdr:cNvPr id="443" name="テキスト ボックス 442"/>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44" name="円/楕円 443"/>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44466</xdr:rowOff>
    </xdr:from>
    <xdr:ext cx="762000" cy="259045"/>
    <xdr:sp macro="" textlink="">
      <xdr:nvSpPr>
        <xdr:cNvPr id="445" name="テキスト ボックス 444"/>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6" name="円/楕円 445"/>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7" name="テキスト ボックス 446"/>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北海道京極町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118004</xdr:rowOff>
    </xdr:from>
    <xdr:to>
      <xdr:col>4</xdr:col>
      <xdr:colOff>1117600</xdr:colOff>
      <xdr:row>18</xdr:row>
      <xdr:rowOff>129460</xdr:rowOff>
    </xdr:to>
    <xdr:cxnSp macro="">
      <xdr:nvCxnSpPr>
        <xdr:cNvPr id="52" name="直線コネクタ 51"/>
        <xdr:cNvCxnSpPr/>
      </xdr:nvCxnSpPr>
      <xdr:spPr bwMode="auto">
        <a:xfrm flipV="1">
          <a:off x="5003800" y="3251729"/>
          <a:ext cx="647700" cy="1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102780</xdr:rowOff>
    </xdr:from>
    <xdr:ext cx="762000" cy="259045"/>
    <xdr:sp macro="" textlink="">
      <xdr:nvSpPr>
        <xdr:cNvPr id="53" name="人口1人当たり決算額の推移平均値テキスト130"/>
        <xdr:cNvSpPr txBox="1"/>
      </xdr:nvSpPr>
      <xdr:spPr>
        <a:xfrm>
          <a:off x="5740400" y="323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89726</xdr:rowOff>
    </xdr:from>
    <xdr:to>
      <xdr:col>4</xdr:col>
      <xdr:colOff>469900</xdr:colOff>
      <xdr:row>18</xdr:row>
      <xdr:rowOff>129460</xdr:rowOff>
    </xdr:to>
    <xdr:cxnSp macro="">
      <xdr:nvCxnSpPr>
        <xdr:cNvPr id="55" name="直線コネクタ 54"/>
        <xdr:cNvCxnSpPr/>
      </xdr:nvCxnSpPr>
      <xdr:spPr bwMode="auto">
        <a:xfrm>
          <a:off x="4305300" y="3223451"/>
          <a:ext cx="698500" cy="39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89726</xdr:rowOff>
    </xdr:from>
    <xdr:to>
      <xdr:col>3</xdr:col>
      <xdr:colOff>904875</xdr:colOff>
      <xdr:row>18</xdr:row>
      <xdr:rowOff>108583</xdr:rowOff>
    </xdr:to>
    <xdr:cxnSp macro="">
      <xdr:nvCxnSpPr>
        <xdr:cNvPr id="58" name="直線コネクタ 57"/>
        <xdr:cNvCxnSpPr/>
      </xdr:nvCxnSpPr>
      <xdr:spPr bwMode="auto">
        <a:xfrm flipV="1">
          <a:off x="3606800" y="3223451"/>
          <a:ext cx="698500" cy="18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108583</xdr:rowOff>
    </xdr:from>
    <xdr:to>
      <xdr:col>3</xdr:col>
      <xdr:colOff>206375</xdr:colOff>
      <xdr:row>18</xdr:row>
      <xdr:rowOff>122165</xdr:rowOff>
    </xdr:to>
    <xdr:cxnSp macro="">
      <xdr:nvCxnSpPr>
        <xdr:cNvPr id="61" name="直線コネクタ 60"/>
        <xdr:cNvCxnSpPr/>
      </xdr:nvCxnSpPr>
      <xdr:spPr bwMode="auto">
        <a:xfrm flipV="1">
          <a:off x="2908300" y="3242308"/>
          <a:ext cx="698500" cy="13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67204</xdr:rowOff>
    </xdr:from>
    <xdr:to>
      <xdr:col>5</xdr:col>
      <xdr:colOff>34925</xdr:colOff>
      <xdr:row>18</xdr:row>
      <xdr:rowOff>168804</xdr:rowOff>
    </xdr:to>
    <xdr:sp macro="" textlink="">
      <xdr:nvSpPr>
        <xdr:cNvPr id="71" name="円/楕円 70"/>
        <xdr:cNvSpPr/>
      </xdr:nvSpPr>
      <xdr:spPr bwMode="auto">
        <a:xfrm>
          <a:off x="5600700" y="320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83731</xdr:rowOff>
    </xdr:from>
    <xdr:ext cx="762000" cy="259045"/>
    <xdr:sp macro="" textlink="">
      <xdr:nvSpPr>
        <xdr:cNvPr id="72" name="人口1人当たり決算額の推移該当値テキスト130"/>
        <xdr:cNvSpPr txBox="1"/>
      </xdr:nvSpPr>
      <xdr:spPr>
        <a:xfrm>
          <a:off x="5740400" y="304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209,838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78660</xdr:rowOff>
    </xdr:from>
    <xdr:to>
      <xdr:col>4</xdr:col>
      <xdr:colOff>520700</xdr:colOff>
      <xdr:row>19</xdr:row>
      <xdr:rowOff>8810</xdr:rowOff>
    </xdr:to>
    <xdr:sp macro="" textlink="">
      <xdr:nvSpPr>
        <xdr:cNvPr id="73" name="円/楕円 72"/>
        <xdr:cNvSpPr/>
      </xdr:nvSpPr>
      <xdr:spPr bwMode="auto">
        <a:xfrm>
          <a:off x="4953000" y="321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18987</xdr:rowOff>
    </xdr:from>
    <xdr:ext cx="736600" cy="259045"/>
    <xdr:sp macro="" textlink="">
      <xdr:nvSpPr>
        <xdr:cNvPr id="74" name="テキスト ボックス 73"/>
        <xdr:cNvSpPr txBox="1"/>
      </xdr:nvSpPr>
      <xdr:spPr>
        <a:xfrm>
          <a:off x="4622800" y="298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38926</xdr:rowOff>
    </xdr:from>
    <xdr:to>
      <xdr:col>3</xdr:col>
      <xdr:colOff>955675</xdr:colOff>
      <xdr:row>18</xdr:row>
      <xdr:rowOff>140526</xdr:rowOff>
    </xdr:to>
    <xdr:sp macro="" textlink="">
      <xdr:nvSpPr>
        <xdr:cNvPr id="75" name="円/楕円 74"/>
        <xdr:cNvSpPr/>
      </xdr:nvSpPr>
      <xdr:spPr bwMode="auto">
        <a:xfrm>
          <a:off x="4254500" y="317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150703</xdr:rowOff>
    </xdr:from>
    <xdr:ext cx="762000" cy="259045"/>
    <xdr:sp macro="" textlink="">
      <xdr:nvSpPr>
        <xdr:cNvPr id="76" name="テキスト ボックス 75"/>
        <xdr:cNvSpPr txBox="1"/>
      </xdr:nvSpPr>
      <xdr:spPr>
        <a:xfrm>
          <a:off x="39243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218,497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57783</xdr:rowOff>
    </xdr:from>
    <xdr:to>
      <xdr:col>3</xdr:col>
      <xdr:colOff>257175</xdr:colOff>
      <xdr:row>18</xdr:row>
      <xdr:rowOff>159383</xdr:rowOff>
    </xdr:to>
    <xdr:sp macro="" textlink="">
      <xdr:nvSpPr>
        <xdr:cNvPr id="77" name="円/楕円 76"/>
        <xdr:cNvSpPr/>
      </xdr:nvSpPr>
      <xdr:spPr bwMode="auto">
        <a:xfrm>
          <a:off x="3556000" y="319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144160</xdr:rowOff>
    </xdr:from>
    <xdr:ext cx="762000" cy="259045"/>
    <xdr:sp macro="" textlink="">
      <xdr:nvSpPr>
        <xdr:cNvPr id="78" name="テキスト ボックス 77"/>
        <xdr:cNvSpPr txBox="1"/>
      </xdr:nvSpPr>
      <xdr:spPr>
        <a:xfrm>
          <a:off x="3225800" y="32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71365</xdr:rowOff>
    </xdr:from>
    <xdr:to>
      <xdr:col>2</xdr:col>
      <xdr:colOff>692150</xdr:colOff>
      <xdr:row>19</xdr:row>
      <xdr:rowOff>1515</xdr:rowOff>
    </xdr:to>
    <xdr:sp macro="" textlink="">
      <xdr:nvSpPr>
        <xdr:cNvPr id="79" name="円/楕円 78"/>
        <xdr:cNvSpPr/>
      </xdr:nvSpPr>
      <xdr:spPr bwMode="auto">
        <a:xfrm>
          <a:off x="2857500" y="320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157742</xdr:rowOff>
    </xdr:from>
    <xdr:ext cx="762000" cy="259045"/>
    <xdr:sp macro="" textlink="">
      <xdr:nvSpPr>
        <xdr:cNvPr id="80" name="テキスト ボックス 79"/>
        <xdr:cNvSpPr txBox="1"/>
      </xdr:nvSpPr>
      <xdr:spPr>
        <a:xfrm>
          <a:off x="2527300" y="329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170695</xdr:rowOff>
    </xdr:from>
    <xdr:to>
      <xdr:col>4</xdr:col>
      <xdr:colOff>1117600</xdr:colOff>
      <xdr:row>35</xdr:row>
      <xdr:rowOff>214456</xdr:rowOff>
    </xdr:to>
    <xdr:cxnSp macro="">
      <xdr:nvCxnSpPr>
        <xdr:cNvPr id="115" name="直線コネクタ 114"/>
        <xdr:cNvCxnSpPr/>
      </xdr:nvCxnSpPr>
      <xdr:spPr bwMode="auto">
        <a:xfrm>
          <a:off x="5003800" y="6781045"/>
          <a:ext cx="6477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199233</xdr:rowOff>
    </xdr:from>
    <xdr:ext cx="762000" cy="259045"/>
    <xdr:sp macro="" textlink="">
      <xdr:nvSpPr>
        <xdr:cNvPr id="116" name="人口1人当たり決算額の推移平均値テキスト445"/>
        <xdr:cNvSpPr txBox="1"/>
      </xdr:nvSpPr>
      <xdr:spPr>
        <a:xfrm>
          <a:off x="5740400" y="680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120197</xdr:rowOff>
    </xdr:from>
    <xdr:to>
      <xdr:col>4</xdr:col>
      <xdr:colOff>469900</xdr:colOff>
      <xdr:row>35</xdr:row>
      <xdr:rowOff>170695</xdr:rowOff>
    </xdr:to>
    <xdr:cxnSp macro="">
      <xdr:nvCxnSpPr>
        <xdr:cNvPr id="118" name="直線コネクタ 117"/>
        <xdr:cNvCxnSpPr/>
      </xdr:nvCxnSpPr>
      <xdr:spPr bwMode="auto">
        <a:xfrm>
          <a:off x="4305300" y="6730547"/>
          <a:ext cx="698500" cy="5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52727</xdr:rowOff>
    </xdr:from>
    <xdr:to>
      <xdr:col>3</xdr:col>
      <xdr:colOff>904875</xdr:colOff>
      <xdr:row>35</xdr:row>
      <xdr:rowOff>120197</xdr:rowOff>
    </xdr:to>
    <xdr:cxnSp macro="">
      <xdr:nvCxnSpPr>
        <xdr:cNvPr id="121" name="直線コネクタ 120"/>
        <xdr:cNvCxnSpPr/>
      </xdr:nvCxnSpPr>
      <xdr:spPr bwMode="auto">
        <a:xfrm>
          <a:off x="3606800" y="6663077"/>
          <a:ext cx="698500" cy="6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9010</xdr:rowOff>
    </xdr:from>
    <xdr:to>
      <xdr:col>3</xdr:col>
      <xdr:colOff>206375</xdr:colOff>
      <xdr:row>35</xdr:row>
      <xdr:rowOff>52727</xdr:rowOff>
    </xdr:to>
    <xdr:cxnSp macro="">
      <xdr:nvCxnSpPr>
        <xdr:cNvPr id="124" name="直線コネクタ 123"/>
        <xdr:cNvCxnSpPr/>
      </xdr:nvCxnSpPr>
      <xdr:spPr bwMode="auto">
        <a:xfrm>
          <a:off x="2908300" y="6619360"/>
          <a:ext cx="698500" cy="4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258688</xdr:rowOff>
    </xdr:from>
    <xdr:to>
      <xdr:col>3</xdr:col>
      <xdr:colOff>257175</xdr:colOff>
      <xdr:row>35</xdr:row>
      <xdr:rowOff>17388</xdr:rowOff>
    </xdr:to>
    <xdr:sp macro="" textlink="">
      <xdr:nvSpPr>
        <xdr:cNvPr id="125" name="フローチャート : 判断 124"/>
        <xdr:cNvSpPr/>
      </xdr:nvSpPr>
      <xdr:spPr bwMode="auto">
        <a:xfrm>
          <a:off x="3556000" y="65261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27565</xdr:rowOff>
    </xdr:from>
    <xdr:ext cx="762000" cy="259045"/>
    <xdr:sp macro="" textlink="">
      <xdr:nvSpPr>
        <xdr:cNvPr id="126" name="テキスト ボックス 125"/>
        <xdr:cNvSpPr txBox="1"/>
      </xdr:nvSpPr>
      <xdr:spPr>
        <a:xfrm>
          <a:off x="3225800" y="629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195409</xdr:rowOff>
    </xdr:from>
    <xdr:to>
      <xdr:col>2</xdr:col>
      <xdr:colOff>692150</xdr:colOff>
      <xdr:row>34</xdr:row>
      <xdr:rowOff>297010</xdr:rowOff>
    </xdr:to>
    <xdr:sp macro="" textlink="">
      <xdr:nvSpPr>
        <xdr:cNvPr id="127" name="フローチャート : 判断 126"/>
        <xdr:cNvSpPr/>
      </xdr:nvSpPr>
      <xdr:spPr bwMode="auto">
        <a:xfrm>
          <a:off x="2857500" y="64628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307186</xdr:rowOff>
    </xdr:from>
    <xdr:ext cx="762000" cy="259045"/>
    <xdr:sp macro="" textlink="">
      <xdr:nvSpPr>
        <xdr:cNvPr id="128" name="テキスト ボックス 127"/>
        <xdr:cNvSpPr txBox="1"/>
      </xdr:nvSpPr>
      <xdr:spPr>
        <a:xfrm>
          <a:off x="2527300" y="62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163656</xdr:rowOff>
    </xdr:from>
    <xdr:to>
      <xdr:col>5</xdr:col>
      <xdr:colOff>34925</xdr:colOff>
      <xdr:row>35</xdr:row>
      <xdr:rowOff>265256</xdr:rowOff>
    </xdr:to>
    <xdr:sp macro="" textlink="">
      <xdr:nvSpPr>
        <xdr:cNvPr id="134" name="円/楕円 133"/>
        <xdr:cNvSpPr/>
      </xdr:nvSpPr>
      <xdr:spPr bwMode="auto">
        <a:xfrm>
          <a:off x="5600700" y="677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8733</xdr:rowOff>
    </xdr:from>
    <xdr:ext cx="762000" cy="259045"/>
    <xdr:sp macro="" textlink="">
      <xdr:nvSpPr>
        <xdr:cNvPr id="135" name="人口1人当たり決算額の推移該当値テキスト445"/>
        <xdr:cNvSpPr txBox="1"/>
      </xdr:nvSpPr>
      <xdr:spPr>
        <a:xfrm>
          <a:off x="5740400" y="661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119895</xdr:rowOff>
    </xdr:from>
    <xdr:to>
      <xdr:col>4</xdr:col>
      <xdr:colOff>520700</xdr:colOff>
      <xdr:row>35</xdr:row>
      <xdr:rowOff>221495</xdr:rowOff>
    </xdr:to>
    <xdr:sp macro="" textlink="">
      <xdr:nvSpPr>
        <xdr:cNvPr id="136" name="円/楕円 135"/>
        <xdr:cNvSpPr/>
      </xdr:nvSpPr>
      <xdr:spPr bwMode="auto">
        <a:xfrm>
          <a:off x="4953000" y="673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231672</xdr:rowOff>
    </xdr:from>
    <xdr:ext cx="736600" cy="259045"/>
    <xdr:sp macro="" textlink="">
      <xdr:nvSpPr>
        <xdr:cNvPr id="137" name="テキスト ボックス 136"/>
        <xdr:cNvSpPr txBox="1"/>
      </xdr:nvSpPr>
      <xdr:spPr>
        <a:xfrm>
          <a:off x="4622800" y="649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69397</xdr:rowOff>
    </xdr:from>
    <xdr:to>
      <xdr:col>3</xdr:col>
      <xdr:colOff>955675</xdr:colOff>
      <xdr:row>35</xdr:row>
      <xdr:rowOff>170997</xdr:rowOff>
    </xdr:to>
    <xdr:sp macro="" textlink="">
      <xdr:nvSpPr>
        <xdr:cNvPr id="138" name="円/楕円 137"/>
        <xdr:cNvSpPr/>
      </xdr:nvSpPr>
      <xdr:spPr bwMode="auto">
        <a:xfrm>
          <a:off x="4254500" y="667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181174</xdr:rowOff>
    </xdr:from>
    <xdr:ext cx="762000" cy="259045"/>
    <xdr:sp macro="" textlink="">
      <xdr:nvSpPr>
        <xdr:cNvPr id="139" name="テキスト ボックス 138"/>
        <xdr:cNvSpPr txBox="1"/>
      </xdr:nvSpPr>
      <xdr:spPr>
        <a:xfrm>
          <a:off x="3924300" y="644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1927</xdr:rowOff>
    </xdr:from>
    <xdr:to>
      <xdr:col>3</xdr:col>
      <xdr:colOff>257175</xdr:colOff>
      <xdr:row>35</xdr:row>
      <xdr:rowOff>103527</xdr:rowOff>
    </xdr:to>
    <xdr:sp macro="" textlink="">
      <xdr:nvSpPr>
        <xdr:cNvPr id="140" name="円/楕円 139"/>
        <xdr:cNvSpPr/>
      </xdr:nvSpPr>
      <xdr:spPr bwMode="auto">
        <a:xfrm>
          <a:off x="3556000" y="661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88304</xdr:rowOff>
    </xdr:from>
    <xdr:ext cx="762000" cy="259045"/>
    <xdr:sp macro="" textlink="">
      <xdr:nvSpPr>
        <xdr:cNvPr id="141" name="テキスト ボックス 140"/>
        <xdr:cNvSpPr txBox="1"/>
      </xdr:nvSpPr>
      <xdr:spPr>
        <a:xfrm>
          <a:off x="3225800" y="669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301110</xdr:rowOff>
    </xdr:from>
    <xdr:to>
      <xdr:col>2</xdr:col>
      <xdr:colOff>692150</xdr:colOff>
      <xdr:row>35</xdr:row>
      <xdr:rowOff>59810</xdr:rowOff>
    </xdr:to>
    <xdr:sp macro="" textlink="">
      <xdr:nvSpPr>
        <xdr:cNvPr id="142" name="円/楕円 141"/>
        <xdr:cNvSpPr/>
      </xdr:nvSpPr>
      <xdr:spPr bwMode="auto">
        <a:xfrm>
          <a:off x="2857500" y="656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44587</xdr:rowOff>
    </xdr:from>
    <xdr:ext cx="762000" cy="259045"/>
    <xdr:sp macro="" textlink="">
      <xdr:nvSpPr>
        <xdr:cNvPr id="143" name="テキスト ボックス 142"/>
        <xdr:cNvSpPr txBox="1"/>
      </xdr:nvSpPr>
      <xdr:spPr>
        <a:xfrm>
          <a:off x="2527300" y="66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・年度によって実質単年度収支がマイナスになるなど増減はあるが、概ね財政運営の健全性は維持されている。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公営企業法適用事業であった国民健康保険病院の診療所化に伴い、資本剰余金精算による黒字額のグラフ上の消失はあったものの、一般会計及びその他特別会計のすべてにおいて実質赤字は生じておらず、財政運営の健全性は維持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・原則として、起債発行の際は普通交付税公債費算入率の高い起債のみを選択し、その総額を抑制するよう努めており、結果として概ね財政運営の健全性は維持されている状況である。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北海道京極町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・基金の取り崩しを抑え基準財政需要額算入率の高い起債を優先して利用することに努めた結果、将来負担額を超える充当可能財源等を確保できており、財政運営の健全性は維持されている。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3457825</v>
      </c>
      <c r="BO4" s="379"/>
      <c r="BP4" s="379"/>
      <c r="BQ4" s="379"/>
      <c r="BR4" s="379"/>
      <c r="BS4" s="379"/>
      <c r="BT4" s="379"/>
      <c r="BU4" s="380"/>
      <c r="BV4" s="378">
        <v>3947373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5.5</v>
      </c>
      <c r="CU4" s="554"/>
      <c r="CV4" s="554"/>
      <c r="CW4" s="554"/>
      <c r="CX4" s="554"/>
      <c r="CY4" s="554"/>
      <c r="CZ4" s="554"/>
      <c r="DA4" s="555"/>
      <c r="DB4" s="553">
        <v>3.6</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3313351</v>
      </c>
      <c r="BO5" s="384"/>
      <c r="BP5" s="384"/>
      <c r="BQ5" s="384"/>
      <c r="BR5" s="384"/>
      <c r="BS5" s="384"/>
      <c r="BT5" s="384"/>
      <c r="BU5" s="385"/>
      <c r="BV5" s="383">
        <v>3860644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v>
      </c>
      <c r="CU5" s="354"/>
      <c r="CV5" s="354"/>
      <c r="CW5" s="354"/>
      <c r="CX5" s="354"/>
      <c r="CY5" s="354"/>
      <c r="CZ5" s="354"/>
      <c r="DA5" s="355"/>
      <c r="DB5" s="353">
        <v>78.5</v>
      </c>
      <c r="DC5" s="354"/>
      <c r="DD5" s="354"/>
      <c r="DE5" s="354"/>
      <c r="DF5" s="354"/>
      <c r="DG5" s="354"/>
      <c r="DH5" s="354"/>
      <c r="DI5" s="355"/>
      <c r="DJ5" s="137"/>
      <c r="DK5" s="137"/>
      <c r="DL5" s="137"/>
      <c r="DM5" s="137"/>
      <c r="DN5" s="137"/>
      <c r="DO5" s="137"/>
    </row>
    <row r="6" spans="1:119" ht="18.75" customHeight="1">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144474</v>
      </c>
      <c r="BO6" s="384"/>
      <c r="BP6" s="384"/>
      <c r="BQ6" s="384"/>
      <c r="BR6" s="384"/>
      <c r="BS6" s="384"/>
      <c r="BT6" s="384"/>
      <c r="BU6" s="385"/>
      <c r="BV6" s="383">
        <v>86729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84.5</v>
      </c>
      <c r="CU6" s="528"/>
      <c r="CV6" s="528"/>
      <c r="CW6" s="528"/>
      <c r="CX6" s="528"/>
      <c r="CY6" s="528"/>
      <c r="CZ6" s="528"/>
      <c r="DA6" s="529"/>
      <c r="DB6" s="527">
        <v>83.1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11396</v>
      </c>
      <c r="BO7" s="384"/>
      <c r="BP7" s="384"/>
      <c r="BQ7" s="384"/>
      <c r="BR7" s="384"/>
      <c r="BS7" s="384"/>
      <c r="BT7" s="384"/>
      <c r="BU7" s="385"/>
      <c r="BV7" s="383">
        <v>1050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2406250</v>
      </c>
      <c r="CU7" s="384"/>
      <c r="CV7" s="384"/>
      <c r="CW7" s="384"/>
      <c r="CX7" s="384"/>
      <c r="CY7" s="384"/>
      <c r="CZ7" s="384"/>
      <c r="DA7" s="385"/>
      <c r="DB7" s="383">
        <v>2391446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133078</v>
      </c>
      <c r="BO8" s="384"/>
      <c r="BP8" s="384"/>
      <c r="BQ8" s="384"/>
      <c r="BR8" s="384"/>
      <c r="BS8" s="384"/>
      <c r="BT8" s="384"/>
      <c r="BU8" s="385"/>
      <c r="BV8" s="383">
        <v>85679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0.17</v>
      </c>
      <c r="CU8" s="491"/>
      <c r="CV8" s="491"/>
      <c r="CW8" s="491"/>
      <c r="CX8" s="491"/>
      <c r="CY8" s="491"/>
      <c r="CZ8" s="491"/>
      <c r="DA8" s="492"/>
      <c r="DB8" s="490">
        <v>0.18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3811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47399</v>
      </c>
      <c r="BO9" s="384"/>
      <c r="BP9" s="384"/>
      <c r="BQ9" s="384"/>
      <c r="BR9" s="384"/>
      <c r="BS9" s="384"/>
      <c r="BT9" s="384"/>
      <c r="BU9" s="385"/>
      <c r="BV9" s="383">
        <v>65228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16.2</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3583</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385</v>
      </c>
      <c r="BO10" s="384"/>
      <c r="BP10" s="384"/>
      <c r="BQ10" s="384"/>
      <c r="BR10" s="384"/>
      <c r="BS10" s="384"/>
      <c r="BT10" s="384"/>
      <c r="BU10" s="385"/>
      <c r="BV10" s="383">
        <v>421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106</v>
      </c>
      <c r="M11" s="430"/>
      <c r="N11" s="430"/>
      <c r="O11" s="430"/>
      <c r="P11" s="430"/>
      <c r="Q11" s="431"/>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3267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3256</v>
      </c>
      <c r="S13" s="483"/>
      <c r="T13" s="483"/>
      <c r="U13" s="483"/>
      <c r="V13" s="484"/>
      <c r="W13" s="470" t="s">
        <v>123</v>
      </c>
      <c r="X13" s="398"/>
      <c r="Y13" s="398"/>
      <c r="Z13" s="398"/>
      <c r="AA13" s="398"/>
      <c r="AB13" s="399"/>
      <c r="AC13" s="359">
        <v>356</v>
      </c>
      <c r="AD13" s="360"/>
      <c r="AE13" s="360"/>
      <c r="AF13" s="360"/>
      <c r="AG13" s="361"/>
      <c r="AH13" s="359">
        <v>397</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47784</v>
      </c>
      <c r="BO13" s="384"/>
      <c r="BP13" s="384"/>
      <c r="BQ13" s="384"/>
      <c r="BR13" s="384"/>
      <c r="BS13" s="384"/>
      <c r="BT13" s="384"/>
      <c r="BU13" s="385"/>
      <c r="BV13" s="383">
        <v>65649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3298</v>
      </c>
      <c r="S14" s="483"/>
      <c r="T14" s="483"/>
      <c r="U14" s="483"/>
      <c r="V14" s="484"/>
      <c r="W14" s="485"/>
      <c r="X14" s="401"/>
      <c r="Y14" s="401"/>
      <c r="Z14" s="401"/>
      <c r="AA14" s="401"/>
      <c r="AB14" s="402"/>
      <c r="AC14" s="475">
        <v>17.2</v>
      </c>
      <c r="AD14" s="476"/>
      <c r="AE14" s="476"/>
      <c r="AF14" s="476"/>
      <c r="AG14" s="477"/>
      <c r="AH14" s="475">
        <v>20.2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3288</v>
      </c>
      <c r="S15" s="483"/>
      <c r="T15" s="483"/>
      <c r="U15" s="483"/>
      <c r="V15" s="484"/>
      <c r="W15" s="470" t="s">
        <v>130</v>
      </c>
      <c r="X15" s="398"/>
      <c r="Y15" s="398"/>
      <c r="Z15" s="398"/>
      <c r="AA15" s="398"/>
      <c r="AB15" s="399"/>
      <c r="AC15" s="359">
        <v>703</v>
      </c>
      <c r="AD15" s="360"/>
      <c r="AE15" s="360"/>
      <c r="AF15" s="360"/>
      <c r="AG15" s="361"/>
      <c r="AH15" s="359">
        <v>533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380954</v>
      </c>
      <c r="BO15" s="379"/>
      <c r="BP15" s="379"/>
      <c r="BQ15" s="379"/>
      <c r="BR15" s="379"/>
      <c r="BS15" s="379"/>
      <c r="BT15" s="379"/>
      <c r="BU15" s="380"/>
      <c r="BV15" s="378">
        <v>360478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33.9</v>
      </c>
      <c r="AD16" s="476"/>
      <c r="AE16" s="476"/>
      <c r="AF16" s="476"/>
      <c r="AG16" s="477"/>
      <c r="AH16" s="475">
        <v>27.1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2177645</v>
      </c>
      <c r="BO16" s="384"/>
      <c r="BP16" s="384"/>
      <c r="BQ16" s="384"/>
      <c r="BR16" s="384"/>
      <c r="BS16" s="384"/>
      <c r="BT16" s="384"/>
      <c r="BU16" s="385"/>
      <c r="BV16" s="383">
        <v>2163049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8"/>
      <c r="Y17" s="398"/>
      <c r="Z17" s="398"/>
      <c r="AA17" s="398"/>
      <c r="AB17" s="399"/>
      <c r="AC17" s="359">
        <v>1016</v>
      </c>
      <c r="AD17" s="360"/>
      <c r="AE17" s="360"/>
      <c r="AF17" s="360"/>
      <c r="AG17" s="361"/>
      <c r="AH17" s="359">
        <v>1035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482053</v>
      </c>
      <c r="BO17" s="384"/>
      <c r="BP17" s="384"/>
      <c r="BQ17" s="384"/>
      <c r="BR17" s="384"/>
      <c r="BS17" s="384"/>
      <c r="BT17" s="384"/>
      <c r="BU17" s="385"/>
      <c r="BV17" s="383">
        <v>451958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231.61</v>
      </c>
      <c r="M18" s="446"/>
      <c r="N18" s="446"/>
      <c r="O18" s="446"/>
      <c r="P18" s="446"/>
      <c r="Q18" s="446"/>
      <c r="R18" s="447"/>
      <c r="S18" s="447"/>
      <c r="T18" s="447"/>
      <c r="U18" s="447"/>
      <c r="V18" s="448"/>
      <c r="W18" s="462"/>
      <c r="X18" s="463"/>
      <c r="Y18" s="463"/>
      <c r="Z18" s="463"/>
      <c r="AA18" s="463"/>
      <c r="AB18" s="471"/>
      <c r="AC18" s="347">
        <v>49</v>
      </c>
      <c r="AD18" s="348"/>
      <c r="AE18" s="348"/>
      <c r="AF18" s="348"/>
      <c r="AG18" s="449"/>
      <c r="AH18" s="347">
        <v>52.7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1935638</v>
      </c>
      <c r="BO18" s="384"/>
      <c r="BP18" s="384"/>
      <c r="BQ18" s="384"/>
      <c r="BR18" s="384"/>
      <c r="BS18" s="384"/>
      <c r="BT18" s="384"/>
      <c r="BU18" s="385"/>
      <c r="BV18" s="383">
        <v>1916006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2813059</v>
      </c>
      <c r="BO19" s="384"/>
      <c r="BP19" s="384"/>
      <c r="BQ19" s="384"/>
      <c r="BR19" s="384"/>
      <c r="BS19" s="384"/>
      <c r="BT19" s="384"/>
      <c r="BU19" s="385"/>
      <c r="BV19" s="383">
        <v>2743951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1740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4159860</v>
      </c>
      <c r="BO23" s="384"/>
      <c r="BP23" s="384"/>
      <c r="BQ23" s="384"/>
      <c r="BR23" s="384"/>
      <c r="BS23" s="384"/>
      <c r="BT23" s="384"/>
      <c r="BU23" s="385"/>
      <c r="BV23" s="383">
        <v>4304549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6800</v>
      </c>
      <c r="R24" s="360"/>
      <c r="S24" s="360"/>
      <c r="T24" s="360"/>
      <c r="U24" s="360"/>
      <c r="V24" s="361"/>
      <c r="W24" s="427"/>
      <c r="X24" s="418"/>
      <c r="Y24" s="419"/>
      <c r="Z24" s="356" t="s">
        <v>154</v>
      </c>
      <c r="AA24" s="357"/>
      <c r="AB24" s="357"/>
      <c r="AC24" s="357"/>
      <c r="AD24" s="357"/>
      <c r="AE24" s="357"/>
      <c r="AF24" s="357"/>
      <c r="AG24" s="358"/>
      <c r="AH24" s="359">
        <v>75</v>
      </c>
      <c r="AI24" s="360"/>
      <c r="AJ24" s="360"/>
      <c r="AK24" s="360"/>
      <c r="AL24" s="361"/>
      <c r="AM24" s="359">
        <v>216525</v>
      </c>
      <c r="AN24" s="360"/>
      <c r="AO24" s="360"/>
      <c r="AP24" s="360"/>
      <c r="AQ24" s="360"/>
      <c r="AR24" s="361"/>
      <c r="AS24" s="359">
        <v>2887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3054366</v>
      </c>
      <c r="BO24" s="384"/>
      <c r="BP24" s="384"/>
      <c r="BQ24" s="384"/>
      <c r="BR24" s="384"/>
      <c r="BS24" s="384"/>
      <c r="BT24" s="384"/>
      <c r="BU24" s="385"/>
      <c r="BV24" s="383">
        <v>3283998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6000</v>
      </c>
      <c r="R25" s="360"/>
      <c r="S25" s="360"/>
      <c r="T25" s="360"/>
      <c r="U25" s="360"/>
      <c r="V25" s="361"/>
      <c r="W25" s="427"/>
      <c r="X25" s="418"/>
      <c r="Y25" s="419"/>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49209</v>
      </c>
      <c r="BO25" s="379"/>
      <c r="BP25" s="379"/>
      <c r="BQ25" s="379"/>
      <c r="BR25" s="379"/>
      <c r="BS25" s="379"/>
      <c r="BT25" s="379"/>
      <c r="BU25" s="380"/>
      <c r="BV25" s="378">
        <v>74565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5500</v>
      </c>
      <c r="R26" s="360"/>
      <c r="S26" s="360"/>
      <c r="T26" s="360"/>
      <c r="U26" s="360"/>
      <c r="V26" s="361"/>
      <c r="W26" s="427"/>
      <c r="X26" s="418"/>
      <c r="Y26" s="419"/>
      <c r="Z26" s="356" t="s">
        <v>160</v>
      </c>
      <c r="AA26" s="395"/>
      <c r="AB26" s="395"/>
      <c r="AC26" s="395"/>
      <c r="AD26" s="395"/>
      <c r="AE26" s="395"/>
      <c r="AF26" s="395"/>
      <c r="AG26" s="396"/>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2430</v>
      </c>
      <c r="R27" s="360"/>
      <c r="S27" s="360"/>
      <c r="T27" s="360"/>
      <c r="U27" s="360"/>
      <c r="V27" s="361"/>
      <c r="W27" s="427"/>
      <c r="X27" s="418"/>
      <c r="Y27" s="419"/>
      <c r="Z27" s="356" t="s">
        <v>163</v>
      </c>
      <c r="AA27" s="357"/>
      <c r="AB27" s="357"/>
      <c r="AC27" s="357"/>
      <c r="AD27" s="357"/>
      <c r="AE27" s="357"/>
      <c r="AF27" s="357"/>
      <c r="AG27" s="358"/>
      <c r="AH27" s="359">
        <v>1</v>
      </c>
      <c r="AI27" s="360"/>
      <c r="AJ27" s="360"/>
      <c r="AK27" s="360"/>
      <c r="AL27" s="361"/>
      <c r="AM27" s="359">
        <v>4195</v>
      </c>
      <c r="AN27" s="360"/>
      <c r="AO27" s="360"/>
      <c r="AP27" s="360"/>
      <c r="AQ27" s="360"/>
      <c r="AR27" s="361"/>
      <c r="AS27" s="359">
        <v>4195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1920</v>
      </c>
      <c r="R28" s="360"/>
      <c r="S28" s="360"/>
      <c r="T28" s="360"/>
      <c r="U28" s="360"/>
      <c r="V28" s="361"/>
      <c r="W28" s="427"/>
      <c r="X28" s="418"/>
      <c r="Y28" s="419"/>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590030</v>
      </c>
      <c r="BO28" s="379"/>
      <c r="BP28" s="379"/>
      <c r="BQ28" s="379"/>
      <c r="BR28" s="379"/>
      <c r="BS28" s="379"/>
      <c r="BT28" s="379"/>
      <c r="BU28" s="380"/>
      <c r="BV28" s="378">
        <v>589645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8</v>
      </c>
      <c r="M29" s="360"/>
      <c r="N29" s="360"/>
      <c r="O29" s="360"/>
      <c r="P29" s="361"/>
      <c r="Q29" s="359">
        <v>1650</v>
      </c>
      <c r="R29" s="360"/>
      <c r="S29" s="360"/>
      <c r="T29" s="360"/>
      <c r="U29" s="360"/>
      <c r="V29" s="361"/>
      <c r="W29" s="427"/>
      <c r="X29" s="418"/>
      <c r="Y29" s="419"/>
      <c r="Z29" s="356" t="s">
        <v>170</v>
      </c>
      <c r="AA29" s="357"/>
      <c r="AB29" s="357"/>
      <c r="AC29" s="357"/>
      <c r="AD29" s="357"/>
      <c r="AE29" s="357"/>
      <c r="AF29" s="357"/>
      <c r="AG29" s="358"/>
      <c r="AH29" s="359">
        <v>76</v>
      </c>
      <c r="AI29" s="360"/>
      <c r="AJ29" s="360"/>
      <c r="AK29" s="360"/>
      <c r="AL29" s="361"/>
      <c r="AM29" s="359">
        <v>220720</v>
      </c>
      <c r="AN29" s="360"/>
      <c r="AO29" s="360"/>
      <c r="AP29" s="360"/>
      <c r="AQ29" s="360"/>
      <c r="AR29" s="361"/>
      <c r="AS29" s="359">
        <v>2904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264187</v>
      </c>
      <c r="BO29" s="384"/>
      <c r="BP29" s="384"/>
      <c r="BQ29" s="384"/>
      <c r="BR29" s="384"/>
      <c r="BS29" s="384"/>
      <c r="BT29" s="384"/>
      <c r="BU29" s="385"/>
      <c r="BV29" s="383">
        <v>263976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1191378</v>
      </c>
      <c r="BO30" s="387"/>
      <c r="BP30" s="387"/>
      <c r="BQ30" s="387"/>
      <c r="BR30" s="387"/>
      <c r="BS30" s="387"/>
      <c r="BT30" s="387"/>
      <c r="BU30" s="388"/>
      <c r="BV30" s="386">
        <v>1198983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後志広域連合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国民健康保険診療所特別会計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IF('各会計、関係団体の財政状況及び健全化判断比率'!B31="","",'各会計、関係団体の財政状況及び健全化判断比率'!B31)</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羊蹄山麓環境衛生組合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羊蹄山ろく消防組合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後志教育研修センター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79" t="s">
        <v>23</v>
      </c>
      <c r="C41" s="1180"/>
      <c r="D41" s="81"/>
      <c r="E41" s="1181" t="s">
        <v>24</v>
      </c>
      <c r="F41" s="1181"/>
      <c r="G41" s="1181"/>
      <c r="H41" s="1182"/>
      <c r="I41" s="82">
        <v>3839</v>
      </c>
      <c r="J41" s="83">
        <v>4170</v>
      </c>
      <c r="K41" s="83">
        <v>4198</v>
      </c>
      <c r="L41" s="83">
        <v>4418</v>
      </c>
      <c r="M41" s="84">
        <v>4268</v>
      </c>
    </row>
    <row r="42" spans="2:13" ht="27.75" customHeight="1">
      <c r="B42" s="1169"/>
      <c r="C42" s="1170"/>
      <c r="D42" s="85"/>
      <c r="E42" s="1173" t="s">
        <v>25</v>
      </c>
      <c r="F42" s="1173"/>
      <c r="G42" s="1173"/>
      <c r="H42" s="1174"/>
      <c r="I42" s="86">
        <v>70</v>
      </c>
      <c r="J42" s="87">
        <v>61</v>
      </c>
      <c r="K42" s="87">
        <v>55</v>
      </c>
      <c r="L42" s="87">
        <v>50</v>
      </c>
      <c r="M42" s="88">
        <v>44</v>
      </c>
    </row>
    <row r="43" spans="2:13" ht="27.75" customHeight="1">
      <c r="B43" s="1169"/>
      <c r="C43" s="1170"/>
      <c r="D43" s="85"/>
      <c r="E43" s="1173" t="s">
        <v>26</v>
      </c>
      <c r="F43" s="1173"/>
      <c r="G43" s="1173"/>
      <c r="H43" s="1174"/>
      <c r="I43" s="86">
        <v>858</v>
      </c>
      <c r="J43" s="87">
        <v>787</v>
      </c>
      <c r="K43" s="87">
        <v>771</v>
      </c>
      <c r="L43" s="87">
        <v>675</v>
      </c>
      <c r="M43" s="88">
        <v>648</v>
      </c>
    </row>
    <row r="44" spans="2:13" ht="27.75" customHeight="1">
      <c r="B44" s="1169"/>
      <c r="C44" s="1170"/>
      <c r="D44" s="85"/>
      <c r="E44" s="1173" t="s">
        <v>27</v>
      </c>
      <c r="F44" s="1173"/>
      <c r="G44" s="1173"/>
      <c r="H44" s="1174"/>
      <c r="I44" s="86">
        <v>0</v>
      </c>
      <c r="J44" s="87">
        <v>0</v>
      </c>
      <c r="K44" s="87" t="s">
        <v>475</v>
      </c>
      <c r="L44" s="87">
        <v>39</v>
      </c>
      <c r="M44" s="88">
        <v>39</v>
      </c>
    </row>
    <row r="45" spans="2:13" ht="27.75" customHeight="1">
      <c r="B45" s="1169"/>
      <c r="C45" s="1170"/>
      <c r="D45" s="85"/>
      <c r="E45" s="1173" t="s">
        <v>28</v>
      </c>
      <c r="F45" s="1173"/>
      <c r="G45" s="1173"/>
      <c r="H45" s="1174"/>
      <c r="I45" s="86">
        <v>698</v>
      </c>
      <c r="J45" s="87">
        <v>698</v>
      </c>
      <c r="K45" s="87">
        <v>776</v>
      </c>
      <c r="L45" s="87">
        <v>686</v>
      </c>
      <c r="M45" s="88">
        <v>715</v>
      </c>
    </row>
    <row r="46" spans="2:13" ht="27.75" customHeight="1">
      <c r="B46" s="1169"/>
      <c r="C46" s="1170"/>
      <c r="D46" s="85"/>
      <c r="E46" s="1173" t="s">
        <v>29</v>
      </c>
      <c r="F46" s="1173"/>
      <c r="G46" s="1173"/>
      <c r="H46" s="1174"/>
      <c r="I46" s="86" t="s">
        <v>475</v>
      </c>
      <c r="J46" s="87" t="s">
        <v>475</v>
      </c>
      <c r="K46" s="87" t="s">
        <v>475</v>
      </c>
      <c r="L46" s="87" t="s">
        <v>475</v>
      </c>
      <c r="M46" s="88" t="s">
        <v>475</v>
      </c>
    </row>
    <row r="47" spans="2:13" ht="27.75" customHeight="1">
      <c r="B47" s="1169"/>
      <c r="C47" s="1170"/>
      <c r="D47" s="85"/>
      <c r="E47" s="1173" t="s">
        <v>30</v>
      </c>
      <c r="F47" s="1173"/>
      <c r="G47" s="1173"/>
      <c r="H47" s="1174"/>
      <c r="I47" s="86" t="s">
        <v>475</v>
      </c>
      <c r="J47" s="87" t="s">
        <v>475</v>
      </c>
      <c r="K47" s="87" t="s">
        <v>475</v>
      </c>
      <c r="L47" s="87" t="s">
        <v>475</v>
      </c>
      <c r="M47" s="88" t="s">
        <v>475</v>
      </c>
    </row>
    <row r="48" spans="2:13" ht="27.75" customHeight="1">
      <c r="B48" s="1171"/>
      <c r="C48" s="1172"/>
      <c r="D48" s="85"/>
      <c r="E48" s="1173" t="s">
        <v>31</v>
      </c>
      <c r="F48" s="1173"/>
      <c r="G48" s="1173"/>
      <c r="H48" s="1174"/>
      <c r="I48" s="86" t="s">
        <v>475</v>
      </c>
      <c r="J48" s="87" t="s">
        <v>475</v>
      </c>
      <c r="K48" s="87" t="s">
        <v>475</v>
      </c>
      <c r="L48" s="87" t="s">
        <v>475</v>
      </c>
      <c r="M48" s="88" t="s">
        <v>475</v>
      </c>
    </row>
    <row r="49" spans="2:13" ht="27.75" customHeight="1">
      <c r="B49" s="1167" t="s">
        <v>32</v>
      </c>
      <c r="C49" s="1168"/>
      <c r="D49" s="89"/>
      <c r="E49" s="1173" t="s">
        <v>33</v>
      </c>
      <c r="F49" s="1173"/>
      <c r="G49" s="1173"/>
      <c r="H49" s="1174"/>
      <c r="I49" s="86">
        <v>2004</v>
      </c>
      <c r="J49" s="87">
        <v>1991</v>
      </c>
      <c r="K49" s="87">
        <v>2058</v>
      </c>
      <c r="L49" s="87">
        <v>2138</v>
      </c>
      <c r="M49" s="88">
        <v>2069</v>
      </c>
    </row>
    <row r="50" spans="2:13" ht="27.75" customHeight="1">
      <c r="B50" s="1169"/>
      <c r="C50" s="1170"/>
      <c r="D50" s="85"/>
      <c r="E50" s="1173" t="s">
        <v>34</v>
      </c>
      <c r="F50" s="1173"/>
      <c r="G50" s="1173"/>
      <c r="H50" s="1174"/>
      <c r="I50" s="86" t="s">
        <v>475</v>
      </c>
      <c r="J50" s="87" t="s">
        <v>475</v>
      </c>
      <c r="K50" s="87" t="s">
        <v>475</v>
      </c>
      <c r="L50" s="87" t="s">
        <v>475</v>
      </c>
      <c r="M50" s="88" t="s">
        <v>475</v>
      </c>
    </row>
    <row r="51" spans="2:13" ht="27.75" customHeight="1">
      <c r="B51" s="1171"/>
      <c r="C51" s="1172"/>
      <c r="D51" s="85"/>
      <c r="E51" s="1173" t="s">
        <v>35</v>
      </c>
      <c r="F51" s="1173"/>
      <c r="G51" s="1173"/>
      <c r="H51" s="1174"/>
      <c r="I51" s="86">
        <v>3512</v>
      </c>
      <c r="J51" s="87">
        <v>3841</v>
      </c>
      <c r="K51" s="87">
        <v>3884</v>
      </c>
      <c r="L51" s="87">
        <v>3960</v>
      </c>
      <c r="M51" s="88">
        <v>3841</v>
      </c>
    </row>
    <row r="52" spans="2:13" ht="27.75" customHeight="1" thickBot="1">
      <c r="B52" s="1175" t="s">
        <v>36</v>
      </c>
      <c r="C52" s="1176"/>
      <c r="D52" s="90"/>
      <c r="E52" s="1177" t="s">
        <v>37</v>
      </c>
      <c r="F52" s="1177"/>
      <c r="G52" s="1177"/>
      <c r="H52" s="1178"/>
      <c r="I52" s="91">
        <v>-52</v>
      </c>
      <c r="J52" s="92">
        <v>-116</v>
      </c>
      <c r="K52" s="92">
        <v>-142</v>
      </c>
      <c r="L52" s="92">
        <v>-231</v>
      </c>
      <c r="M52" s="93">
        <v>-196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233397</v>
      </c>
      <c r="E3" s="116"/>
      <c r="F3" s="117">
        <v>262834</v>
      </c>
      <c r="G3" s="118"/>
      <c r="H3" s="119"/>
    </row>
    <row r="4" spans="1:8">
      <c r="A4" s="120"/>
      <c r="B4" s="121"/>
      <c r="C4" s="122"/>
      <c r="D4" s="123">
        <v>149757</v>
      </c>
      <c r="E4" s="124"/>
      <c r="F4" s="125">
        <v>147509</v>
      </c>
      <c r="G4" s="126"/>
      <c r="H4" s="127"/>
    </row>
    <row r="5" spans="1:8">
      <c r="A5" s="108" t="s">
        <v>509</v>
      </c>
      <c r="B5" s="113"/>
      <c r="C5" s="114"/>
      <c r="D5" s="115">
        <v>658123</v>
      </c>
      <c r="E5" s="116"/>
      <c r="F5" s="117">
        <v>334234</v>
      </c>
      <c r="G5" s="118"/>
      <c r="H5" s="119"/>
    </row>
    <row r="6" spans="1:8">
      <c r="A6" s="120"/>
      <c r="B6" s="121"/>
      <c r="C6" s="122"/>
      <c r="D6" s="123">
        <v>294752</v>
      </c>
      <c r="E6" s="124"/>
      <c r="F6" s="125">
        <v>135366</v>
      </c>
      <c r="G6" s="126"/>
      <c r="H6" s="127"/>
    </row>
    <row r="7" spans="1:8">
      <c r="A7" s="108" t="s">
        <v>510</v>
      </c>
      <c r="B7" s="113"/>
      <c r="C7" s="114"/>
      <c r="D7" s="115">
        <v>183187</v>
      </c>
      <c r="E7" s="116"/>
      <c r="F7" s="117">
        <v>201428</v>
      </c>
      <c r="G7" s="118"/>
      <c r="H7" s="119"/>
    </row>
    <row r="8" spans="1:8">
      <c r="A8" s="120"/>
      <c r="B8" s="121"/>
      <c r="C8" s="122"/>
      <c r="D8" s="123">
        <v>133704</v>
      </c>
      <c r="E8" s="124"/>
      <c r="F8" s="125">
        <v>118373</v>
      </c>
      <c r="G8" s="126"/>
      <c r="H8" s="127"/>
    </row>
    <row r="9" spans="1:8">
      <c r="A9" s="108" t="s">
        <v>511</v>
      </c>
      <c r="B9" s="113"/>
      <c r="C9" s="114"/>
      <c r="D9" s="115">
        <v>374542</v>
      </c>
      <c r="E9" s="116"/>
      <c r="F9" s="117">
        <v>221823</v>
      </c>
      <c r="G9" s="118"/>
      <c r="H9" s="119"/>
    </row>
    <row r="10" spans="1:8">
      <c r="A10" s="120"/>
      <c r="B10" s="121"/>
      <c r="C10" s="122"/>
      <c r="D10" s="123">
        <v>124780</v>
      </c>
      <c r="E10" s="124"/>
      <c r="F10" s="125">
        <v>104431</v>
      </c>
      <c r="G10" s="126"/>
      <c r="H10" s="127"/>
    </row>
    <row r="11" spans="1:8">
      <c r="A11" s="108" t="s">
        <v>512</v>
      </c>
      <c r="B11" s="113"/>
      <c r="C11" s="114"/>
      <c r="D11" s="115">
        <v>173702</v>
      </c>
      <c r="E11" s="116"/>
      <c r="F11" s="117">
        <v>263041</v>
      </c>
      <c r="G11" s="118"/>
      <c r="H11" s="119"/>
    </row>
    <row r="12" spans="1:8">
      <c r="A12" s="120"/>
      <c r="B12" s="121"/>
      <c r="C12" s="128"/>
      <c r="D12" s="123">
        <v>102704</v>
      </c>
      <c r="E12" s="124"/>
      <c r="F12" s="125">
        <v>103171</v>
      </c>
      <c r="G12" s="126"/>
      <c r="H12" s="127"/>
    </row>
    <row r="13" spans="1:8">
      <c r="A13" s="108"/>
      <c r="B13" s="113"/>
      <c r="C13" s="129"/>
      <c r="D13" s="130">
        <v>324590</v>
      </c>
      <c r="E13" s="131"/>
      <c r="F13" s="132">
        <v>256672</v>
      </c>
      <c r="G13" s="133"/>
      <c r="H13" s="119"/>
    </row>
    <row r="14" spans="1:8">
      <c r="A14" s="120"/>
      <c r="B14" s="121"/>
      <c r="C14" s="122"/>
      <c r="D14" s="123">
        <v>161139</v>
      </c>
      <c r="E14" s="124"/>
      <c r="F14" s="125">
        <v>121770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2.52</v>
      </c>
      <c r="C19" s="134">
        <f>ROUND(VALUE(SUBSTITUTE(実質収支比率等に係る経年分析!G$48,"▲","-")),2)</f>
        <v>6.12</v>
      </c>
      <c r="D19" s="134">
        <f>ROUND(VALUE(SUBSTITUTE(実質収支比率等に係る経年分析!H$48,"▲","-")),2)</f>
        <v>0.89</v>
      </c>
      <c r="E19" s="134">
        <f>ROUND(VALUE(SUBSTITUTE(実質収支比率等に係る経年分析!I$48,"▲","-")),2)</f>
        <v>3.58</v>
      </c>
      <c r="F19" s="134">
        <f>ROUND(VALUE(SUBSTITUTE(実質収支比率等に係る経年分析!J$48,"▲","-")),2)</f>
        <v>5.53</v>
      </c>
    </row>
    <row r="20" spans="1:11">
      <c r="A20" s="134" t="s">
        <v>42</v>
      </c>
      <c r="B20" s="134">
        <f>ROUND(VALUE(SUBSTITUTE(実質収支比率等に係る経年分析!F$47,"▲","-")),2)</f>
        <v>22.38</v>
      </c>
      <c r="C20" s="134">
        <f>ROUND(VALUE(SUBSTITUTE(実質収支比率等に係る経年分析!G$47,"▲","-")),2)</f>
        <v>21.4</v>
      </c>
      <c r="D20" s="134">
        <f>ROUND(VALUE(SUBSTITUTE(実質収支比率等に係る経年分析!H$47,"▲","-")),2)</f>
        <v>25.66</v>
      </c>
      <c r="E20" s="134">
        <f>ROUND(VALUE(SUBSTITUTE(実質収支比率等に係る経年分析!I$47,"▲","-")),2)</f>
        <v>24.66</v>
      </c>
      <c r="F20" s="134">
        <f>ROUND(VALUE(SUBSTITUTE(実質収支比率等に係る経年分析!J$47,"▲","-")),2)</f>
        <v>24.52</v>
      </c>
    </row>
    <row r="21" spans="1:11">
      <c r="A21" s="134" t="s">
        <v>43</v>
      </c>
      <c r="B21" s="134">
        <f>IF(ISNUMBER(VALUE(SUBSTITUTE(実質収支比率等に係る経年分析!F$49,"▲","-"))),ROUND(VALUE(SUBSTITUTE(実質収支比率等に係る経年分析!F$49,"▲","-")),2),NA())</f>
        <v>-2.86</v>
      </c>
      <c r="C21" s="134">
        <f>IF(ISNUMBER(VALUE(SUBSTITUTE(実質収支比率等に係る経年分析!G$49,"▲","-"))),ROUND(VALUE(SUBSTITUTE(実質収支比率等に係る経年分析!G$49,"▲","-")),2),NA())</f>
        <v>3.8</v>
      </c>
      <c r="D21" s="134">
        <f>IF(ISNUMBER(VALUE(SUBSTITUTE(実質収支比率等に係る経年分析!H$49,"▲","-"))),ROUND(VALUE(SUBSTITUTE(実質収支比率等に係る経年分析!H$49,"▲","-")),2),NA())</f>
        <v>-5.28</v>
      </c>
      <c r="E21" s="134">
        <f>IF(ISNUMBER(VALUE(SUBSTITUTE(実質収支比率等に係る経年分析!I$49,"▲","-"))),ROUND(VALUE(SUBSTITUTE(実質収支比率等に係る経年分析!I$49,"▲","-")),2),NA())</f>
        <v>2.75</v>
      </c>
      <c r="F21" s="134">
        <f>IF(ISNUMBER(VALUE(SUBSTITUTE(実質収支比率等に係る経年分析!J$49,"▲","-"))),ROUND(VALUE(SUBSTITUTE(実質収支比率等に係る経年分析!J$49,"▲","-")),2),NA())</f>
        <v>1.99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9.3000000000000007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7.58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6.21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458</v>
      </c>
      <c r="E42" s="136"/>
      <c r="F42" s="136"/>
      <c r="G42" s="136">
        <f>'実質公債費比率（分子）の構造'!L$52</f>
        <v>451</v>
      </c>
      <c r="H42" s="136"/>
      <c r="I42" s="136"/>
      <c r="J42" s="136">
        <f>'実質公債費比率（分子）の構造'!M$52</f>
        <v>433</v>
      </c>
      <c r="K42" s="136"/>
      <c r="L42" s="136"/>
      <c r="M42" s="136">
        <f>'実質公債費比率（分子）の構造'!N$52</f>
        <v>426</v>
      </c>
      <c r="N42" s="136"/>
      <c r="O42" s="136"/>
      <c r="P42" s="136">
        <f>'実質公債費比率（分子）の構造'!O$52</f>
        <v>423</v>
      </c>
    </row>
    <row r="43" spans="1:16">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13</v>
      </c>
      <c r="C44" s="136"/>
      <c r="D44" s="136"/>
      <c r="E44" s="136">
        <f>'実質公債費比率（分子）の構造'!L$50</f>
        <v>12</v>
      </c>
      <c r="F44" s="136"/>
      <c r="G44" s="136"/>
      <c r="H44" s="136">
        <f>'実質公債費比率（分子）の構造'!M$50</f>
        <v>12</v>
      </c>
      <c r="I44" s="136"/>
      <c r="J44" s="136"/>
      <c r="K44" s="136">
        <f>'実質公債費比率（分子）の構造'!N$50</f>
        <v>8</v>
      </c>
      <c r="L44" s="136"/>
      <c r="M44" s="136"/>
      <c r="N44" s="136">
        <f>'実質公債費比率（分子）の構造'!O$50</f>
        <v>7</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129</v>
      </c>
      <c r="C46" s="136"/>
      <c r="D46" s="136"/>
      <c r="E46" s="136">
        <f>'実質公債費比率（分子）の構造'!L$48</f>
        <v>119</v>
      </c>
      <c r="F46" s="136"/>
      <c r="G46" s="136"/>
      <c r="H46" s="136">
        <f>'実質公債費比率（分子）の構造'!M$48</f>
        <v>117</v>
      </c>
      <c r="I46" s="136"/>
      <c r="J46" s="136"/>
      <c r="K46" s="136">
        <f>'実質公債費比率（分子）の構造'!N$48</f>
        <v>98</v>
      </c>
      <c r="L46" s="136"/>
      <c r="M46" s="136"/>
      <c r="N46" s="136">
        <f>'実質公債費比率（分子）の構造'!O$48</f>
        <v>90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525</v>
      </c>
      <c r="C49" s="136"/>
      <c r="D49" s="136"/>
      <c r="E49" s="136">
        <f>'実質公債費比率（分子）の構造'!L$45</f>
        <v>513</v>
      </c>
      <c r="F49" s="136"/>
      <c r="G49" s="136"/>
      <c r="H49" s="136">
        <f>'実質公債費比率（分子）の構造'!M$45</f>
        <v>475</v>
      </c>
      <c r="I49" s="136"/>
      <c r="J49" s="136"/>
      <c r="K49" s="136">
        <f>'実質公債費比率（分子）の構造'!N$45</f>
        <v>472</v>
      </c>
      <c r="L49" s="136"/>
      <c r="M49" s="136"/>
      <c r="N49" s="136">
        <f>'実質公債費比率（分子）の構造'!O$45</f>
        <v>464</v>
      </c>
      <c r="O49" s="136"/>
      <c r="P49" s="136"/>
    </row>
    <row r="50" spans="1:16">
      <c r="A50" s="136" t="s">
        <v>58</v>
      </c>
      <c r="B50" s="136" t="e">
        <f>NA()</f>
        <v>#N/A</v>
      </c>
      <c r="C50" s="136">
        <f>IF(ISNUMBER('実質公債費比率（分子）の構造'!K$53),'実質公債費比率（分子）の構造'!K$53,NA())</f>
        <v>209</v>
      </c>
      <c r="D50" s="136" t="e">
        <f>NA()</f>
        <v>#N/A</v>
      </c>
      <c r="E50" s="136" t="e">
        <f>NA()</f>
        <v>#N/A</v>
      </c>
      <c r="F50" s="136">
        <f>IF(ISNUMBER('実質公債費比率（分子）の構造'!L$53),'実質公債費比率（分子）の構造'!L$53,NA())</f>
        <v>194</v>
      </c>
      <c r="G50" s="136" t="e">
        <f>NA()</f>
        <v>#N/A</v>
      </c>
      <c r="H50" s="136" t="e">
        <f>NA()</f>
        <v>#N/A</v>
      </c>
      <c r="I50" s="136">
        <f>IF(ISNUMBER('実質公債費比率（分子）の構造'!M$53),'実質公債費比率（分子）の構造'!M$53,NA())</f>
        <v>171</v>
      </c>
      <c r="J50" s="136" t="e">
        <f>NA()</f>
        <v>#N/A</v>
      </c>
      <c r="K50" s="136" t="e">
        <f>NA()</f>
        <v>#N/A</v>
      </c>
      <c r="L50" s="136">
        <f>IF(ISNUMBER('実質公債費比率（分子）の構造'!N$53),'実質公債費比率（分子）の構造'!N$53,NA())</f>
        <v>153</v>
      </c>
      <c r="M50" s="136" t="e">
        <f>NA()</f>
        <v>#N/A</v>
      </c>
      <c r="N50" s="136" t="e">
        <f>NA()</f>
        <v>#N/A</v>
      </c>
      <c r="O50" s="136">
        <f>IF(ISNUMBER('実質公債費比率（分子）の構造'!O$53),'実質公債費比率（分子）の構造'!O$53,NA())</f>
        <v>138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3512</v>
      </c>
      <c r="E56" s="135"/>
      <c r="F56" s="135"/>
      <c r="G56" s="135">
        <f>'将来負担比率（分子）の構造'!J$51</f>
        <v>3841</v>
      </c>
      <c r="H56" s="135"/>
      <c r="I56" s="135"/>
      <c r="J56" s="135">
        <f>'将来負担比率（分子）の構造'!K$51</f>
        <v>3884</v>
      </c>
      <c r="K56" s="135"/>
      <c r="L56" s="135"/>
      <c r="M56" s="135">
        <f>'将来負担比率（分子）の構造'!L$51</f>
        <v>3960</v>
      </c>
      <c r="N56" s="135"/>
      <c r="O56" s="135"/>
      <c r="P56" s="135">
        <f>'将来負担比率（分子）の構造'!M$51</f>
        <v>3841</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2004</v>
      </c>
      <c r="E58" s="135"/>
      <c r="F58" s="135"/>
      <c r="G58" s="135">
        <f>'将来負担比率（分子）の構造'!J$49</f>
        <v>1991</v>
      </c>
      <c r="H58" s="135"/>
      <c r="I58" s="135"/>
      <c r="J58" s="135">
        <f>'将来負担比率（分子）の構造'!K$49</f>
        <v>2058</v>
      </c>
      <c r="K58" s="135"/>
      <c r="L58" s="135"/>
      <c r="M58" s="135">
        <f>'将来負担比率（分子）の構造'!L$49</f>
        <v>2138</v>
      </c>
      <c r="N58" s="135"/>
      <c r="O58" s="135"/>
      <c r="P58" s="135">
        <f>'将来負担比率（分子）の構造'!M$49</f>
        <v>2069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698</v>
      </c>
      <c r="C62" s="135"/>
      <c r="D62" s="135"/>
      <c r="E62" s="135">
        <f>'将来負担比率（分子）の構造'!J$45</f>
        <v>698</v>
      </c>
      <c r="F62" s="135"/>
      <c r="G62" s="135"/>
      <c r="H62" s="135">
        <f>'将来負担比率（分子）の構造'!K$45</f>
        <v>776</v>
      </c>
      <c r="I62" s="135"/>
      <c r="J62" s="135"/>
      <c r="K62" s="135">
        <f>'将来負担比率（分子）の構造'!L$45</f>
        <v>686</v>
      </c>
      <c r="L62" s="135"/>
      <c r="M62" s="135"/>
      <c r="N62" s="135">
        <f>'将来負担比率（分子）の構造'!M$45</f>
        <v>715</v>
      </c>
      <c r="O62" s="135"/>
      <c r="P62" s="135"/>
    </row>
    <row r="63" spans="1:16">
      <c r="A63" s="135" t="s">
        <v>27</v>
      </c>
      <c r="B63" s="135">
        <f>'将来負担比率（分子）の構造'!I$44</f>
        <v>0</v>
      </c>
      <c r="C63" s="135"/>
      <c r="D63" s="135"/>
      <c r="E63" s="135">
        <f>'将来負担比率（分子）の構造'!J$44</f>
        <v>0</v>
      </c>
      <c r="F63" s="135"/>
      <c r="G63" s="135"/>
      <c r="H63" s="135" t="str">
        <f>'将来負担比率（分子）の構造'!K$44</f>
        <v>-</v>
      </c>
      <c r="I63" s="135"/>
      <c r="J63" s="135"/>
      <c r="K63" s="135">
        <f>'将来負担比率（分子）の構造'!L$44</f>
        <v>39</v>
      </c>
      <c r="L63" s="135"/>
      <c r="M63" s="135"/>
      <c r="N63" s="135">
        <f>'将来負担比率（分子）の構造'!M$44</f>
        <v>39</v>
      </c>
      <c r="O63" s="135"/>
      <c r="P63" s="135"/>
    </row>
    <row r="64" spans="1:16">
      <c r="A64" s="135" t="s">
        <v>26</v>
      </c>
      <c r="B64" s="135">
        <f>'将来負担比率（分子）の構造'!I$43</f>
        <v>858</v>
      </c>
      <c r="C64" s="135"/>
      <c r="D64" s="135"/>
      <c r="E64" s="135">
        <f>'将来負担比率（分子）の構造'!J$43</f>
        <v>787</v>
      </c>
      <c r="F64" s="135"/>
      <c r="G64" s="135"/>
      <c r="H64" s="135">
        <f>'将来負担比率（分子）の構造'!K$43</f>
        <v>771</v>
      </c>
      <c r="I64" s="135"/>
      <c r="J64" s="135"/>
      <c r="K64" s="135">
        <f>'将来負担比率（分子）の構造'!L$43</f>
        <v>675</v>
      </c>
      <c r="L64" s="135"/>
      <c r="M64" s="135"/>
      <c r="N64" s="135">
        <f>'将来負担比率（分子）の構造'!M$43</f>
        <v>648</v>
      </c>
      <c r="O64" s="135"/>
      <c r="P64" s="135"/>
    </row>
    <row r="65" spans="1:16">
      <c r="A65" s="135" t="s">
        <v>25</v>
      </c>
      <c r="B65" s="135">
        <f>'将来負担比率（分子）の構造'!I$42</f>
        <v>70</v>
      </c>
      <c r="C65" s="135"/>
      <c r="D65" s="135"/>
      <c r="E65" s="135">
        <f>'将来負担比率（分子）の構造'!J$42</f>
        <v>61</v>
      </c>
      <c r="F65" s="135"/>
      <c r="G65" s="135"/>
      <c r="H65" s="135">
        <f>'将来負担比率（分子）の構造'!K$42</f>
        <v>55</v>
      </c>
      <c r="I65" s="135"/>
      <c r="J65" s="135"/>
      <c r="K65" s="135">
        <f>'将来負担比率（分子）の構造'!L$42</f>
        <v>50</v>
      </c>
      <c r="L65" s="135"/>
      <c r="M65" s="135"/>
      <c r="N65" s="135">
        <f>'将来負担比率（分子）の構造'!M$42</f>
        <v>44</v>
      </c>
      <c r="O65" s="135"/>
      <c r="P65" s="135"/>
    </row>
    <row r="66" spans="1:16">
      <c r="A66" s="135" t="s">
        <v>24</v>
      </c>
      <c r="B66" s="135">
        <f>'将来負担比率（分子）の構造'!I$41</f>
        <v>3839</v>
      </c>
      <c r="C66" s="135"/>
      <c r="D66" s="135"/>
      <c r="E66" s="135">
        <f>'将来負担比率（分子）の構造'!J$41</f>
        <v>4170</v>
      </c>
      <c r="F66" s="135"/>
      <c r="G66" s="135"/>
      <c r="H66" s="135">
        <f>'将来負担比率（分子）の構造'!K$41</f>
        <v>4198</v>
      </c>
      <c r="I66" s="135"/>
      <c r="J66" s="135"/>
      <c r="K66" s="135">
        <f>'将来負担比率（分子）の構造'!L$41</f>
        <v>4418</v>
      </c>
      <c r="L66" s="135"/>
      <c r="M66" s="135"/>
      <c r="N66" s="135">
        <f>'将来負担比率（分子）の構造'!M$41</f>
        <v>4268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378331</v>
      </c>
      <c r="S5" s="637"/>
      <c r="T5" s="637"/>
      <c r="U5" s="637"/>
      <c r="V5" s="637"/>
      <c r="W5" s="637"/>
      <c r="X5" s="637"/>
      <c r="Y5" s="684"/>
      <c r="Z5" s="697">
        <v>10.9</v>
      </c>
      <c r="AA5" s="697"/>
      <c r="AB5" s="697"/>
      <c r="AC5" s="697"/>
      <c r="AD5" s="698">
        <v>378331</v>
      </c>
      <c r="AE5" s="698"/>
      <c r="AF5" s="698"/>
      <c r="AG5" s="698"/>
      <c r="AH5" s="698"/>
      <c r="AI5" s="698"/>
      <c r="AJ5" s="698"/>
      <c r="AK5" s="698"/>
      <c r="AL5" s="685">
        <v>16.5</v>
      </c>
      <c r="AM5" s="654"/>
      <c r="AN5" s="654"/>
      <c r="AO5" s="686"/>
      <c r="AP5" s="671" t="s">
        <v>208</v>
      </c>
      <c r="AQ5" s="672"/>
      <c r="AR5" s="672"/>
      <c r="AS5" s="672"/>
      <c r="AT5" s="672"/>
      <c r="AU5" s="672"/>
      <c r="AV5" s="672"/>
      <c r="AW5" s="672"/>
      <c r="AX5" s="672"/>
      <c r="AY5" s="672"/>
      <c r="AZ5" s="672"/>
      <c r="BA5" s="672"/>
      <c r="BB5" s="672"/>
      <c r="BC5" s="672"/>
      <c r="BD5" s="672"/>
      <c r="BE5" s="672"/>
      <c r="BF5" s="673"/>
      <c r="BG5" s="586">
        <v>368516</v>
      </c>
      <c r="BH5" s="587"/>
      <c r="BI5" s="587"/>
      <c r="BJ5" s="587"/>
      <c r="BK5" s="587"/>
      <c r="BL5" s="587"/>
      <c r="BM5" s="587"/>
      <c r="BN5" s="588"/>
      <c r="BO5" s="639">
        <v>97.4</v>
      </c>
      <c r="BP5" s="639"/>
      <c r="BQ5" s="639"/>
      <c r="BR5" s="639"/>
      <c r="BS5" s="640">
        <v>2708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48528</v>
      </c>
      <c r="S6" s="587"/>
      <c r="T6" s="587"/>
      <c r="U6" s="587"/>
      <c r="V6" s="587"/>
      <c r="W6" s="587"/>
      <c r="X6" s="587"/>
      <c r="Y6" s="588"/>
      <c r="Z6" s="639">
        <v>1.4</v>
      </c>
      <c r="AA6" s="639"/>
      <c r="AB6" s="639"/>
      <c r="AC6" s="639"/>
      <c r="AD6" s="640">
        <v>48528</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368516</v>
      </c>
      <c r="BH6" s="587"/>
      <c r="BI6" s="587"/>
      <c r="BJ6" s="587"/>
      <c r="BK6" s="587"/>
      <c r="BL6" s="587"/>
      <c r="BM6" s="587"/>
      <c r="BN6" s="588"/>
      <c r="BO6" s="639">
        <v>97.4</v>
      </c>
      <c r="BP6" s="639"/>
      <c r="BQ6" s="639"/>
      <c r="BR6" s="639"/>
      <c r="BS6" s="640">
        <v>2708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53593</v>
      </c>
      <c r="CS6" s="587"/>
      <c r="CT6" s="587"/>
      <c r="CU6" s="587"/>
      <c r="CV6" s="587"/>
      <c r="CW6" s="587"/>
      <c r="CX6" s="587"/>
      <c r="CY6" s="588"/>
      <c r="CZ6" s="639">
        <v>1.6</v>
      </c>
      <c r="DA6" s="639"/>
      <c r="DB6" s="639"/>
      <c r="DC6" s="639"/>
      <c r="DD6" s="592" t="s">
        <v>215</v>
      </c>
      <c r="DE6" s="587"/>
      <c r="DF6" s="587"/>
      <c r="DG6" s="587"/>
      <c r="DH6" s="587"/>
      <c r="DI6" s="587"/>
      <c r="DJ6" s="587"/>
      <c r="DK6" s="587"/>
      <c r="DL6" s="587"/>
      <c r="DM6" s="587"/>
      <c r="DN6" s="587"/>
      <c r="DO6" s="587"/>
      <c r="DP6" s="588"/>
      <c r="DQ6" s="592">
        <v>53593</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845</v>
      </c>
      <c r="S7" s="587"/>
      <c r="T7" s="587"/>
      <c r="U7" s="587"/>
      <c r="V7" s="587"/>
      <c r="W7" s="587"/>
      <c r="X7" s="587"/>
      <c r="Y7" s="588"/>
      <c r="Z7" s="639">
        <v>0</v>
      </c>
      <c r="AA7" s="639"/>
      <c r="AB7" s="639"/>
      <c r="AC7" s="639"/>
      <c r="AD7" s="640">
        <v>845</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171759</v>
      </c>
      <c r="BH7" s="587"/>
      <c r="BI7" s="587"/>
      <c r="BJ7" s="587"/>
      <c r="BK7" s="587"/>
      <c r="BL7" s="587"/>
      <c r="BM7" s="587"/>
      <c r="BN7" s="588"/>
      <c r="BO7" s="639">
        <v>45.4</v>
      </c>
      <c r="BP7" s="639"/>
      <c r="BQ7" s="639"/>
      <c r="BR7" s="639"/>
      <c r="BS7" s="640">
        <v>2708</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437504</v>
      </c>
      <c r="CS7" s="587"/>
      <c r="CT7" s="587"/>
      <c r="CU7" s="587"/>
      <c r="CV7" s="587"/>
      <c r="CW7" s="587"/>
      <c r="CX7" s="587"/>
      <c r="CY7" s="588"/>
      <c r="CZ7" s="639">
        <v>13.2</v>
      </c>
      <c r="DA7" s="639"/>
      <c r="DB7" s="639"/>
      <c r="DC7" s="639"/>
      <c r="DD7" s="592">
        <v>19811</v>
      </c>
      <c r="DE7" s="587"/>
      <c r="DF7" s="587"/>
      <c r="DG7" s="587"/>
      <c r="DH7" s="587"/>
      <c r="DI7" s="587"/>
      <c r="DJ7" s="587"/>
      <c r="DK7" s="587"/>
      <c r="DL7" s="587"/>
      <c r="DM7" s="587"/>
      <c r="DN7" s="587"/>
      <c r="DO7" s="587"/>
      <c r="DP7" s="588"/>
      <c r="DQ7" s="592">
        <v>394923</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743</v>
      </c>
      <c r="S8" s="587"/>
      <c r="T8" s="587"/>
      <c r="U8" s="587"/>
      <c r="V8" s="587"/>
      <c r="W8" s="587"/>
      <c r="X8" s="587"/>
      <c r="Y8" s="588"/>
      <c r="Z8" s="639">
        <v>0</v>
      </c>
      <c r="AA8" s="639"/>
      <c r="AB8" s="639"/>
      <c r="AC8" s="639"/>
      <c r="AD8" s="640">
        <v>743</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4515</v>
      </c>
      <c r="BH8" s="587"/>
      <c r="BI8" s="587"/>
      <c r="BJ8" s="587"/>
      <c r="BK8" s="587"/>
      <c r="BL8" s="587"/>
      <c r="BM8" s="587"/>
      <c r="BN8" s="588"/>
      <c r="BO8" s="639">
        <v>1.2</v>
      </c>
      <c r="BP8" s="639"/>
      <c r="BQ8" s="639"/>
      <c r="BR8" s="639"/>
      <c r="BS8" s="592" t="s">
        <v>111</v>
      </c>
      <c r="BT8" s="587"/>
      <c r="BU8" s="587"/>
      <c r="BV8" s="587"/>
      <c r="BW8" s="587"/>
      <c r="BX8" s="587"/>
      <c r="BY8" s="587"/>
      <c r="BZ8" s="587"/>
      <c r="CA8" s="587"/>
      <c r="CB8" s="618"/>
      <c r="CD8" s="619" t="s">
        <v>221</v>
      </c>
      <c r="CE8" s="616"/>
      <c r="CF8" s="616"/>
      <c r="CG8" s="616"/>
      <c r="CH8" s="616"/>
      <c r="CI8" s="616"/>
      <c r="CJ8" s="616"/>
      <c r="CK8" s="616"/>
      <c r="CL8" s="616"/>
      <c r="CM8" s="616"/>
      <c r="CN8" s="616"/>
      <c r="CO8" s="616"/>
      <c r="CP8" s="616"/>
      <c r="CQ8" s="617"/>
      <c r="CR8" s="586">
        <v>586736</v>
      </c>
      <c r="CS8" s="587"/>
      <c r="CT8" s="587"/>
      <c r="CU8" s="587"/>
      <c r="CV8" s="587"/>
      <c r="CW8" s="587"/>
      <c r="CX8" s="587"/>
      <c r="CY8" s="588"/>
      <c r="CZ8" s="639">
        <v>17.7</v>
      </c>
      <c r="DA8" s="639"/>
      <c r="DB8" s="639"/>
      <c r="DC8" s="639"/>
      <c r="DD8" s="592">
        <v>1712</v>
      </c>
      <c r="DE8" s="587"/>
      <c r="DF8" s="587"/>
      <c r="DG8" s="587"/>
      <c r="DH8" s="587"/>
      <c r="DI8" s="587"/>
      <c r="DJ8" s="587"/>
      <c r="DK8" s="587"/>
      <c r="DL8" s="587"/>
      <c r="DM8" s="587"/>
      <c r="DN8" s="587"/>
      <c r="DO8" s="587"/>
      <c r="DP8" s="588"/>
      <c r="DQ8" s="592">
        <v>411592</v>
      </c>
      <c r="DR8" s="587"/>
      <c r="DS8" s="587"/>
      <c r="DT8" s="587"/>
      <c r="DU8" s="587"/>
      <c r="DV8" s="587"/>
      <c r="DW8" s="587"/>
      <c r="DX8" s="587"/>
      <c r="DY8" s="587"/>
      <c r="DZ8" s="587"/>
      <c r="EA8" s="587"/>
      <c r="EB8" s="587"/>
      <c r="EC8" s="618"/>
    </row>
    <row r="9" spans="2:143" ht="11.25" customHeight="1">
      <c r="B9" s="583" t="s">
        <v>222</v>
      </c>
      <c r="C9" s="584"/>
      <c r="D9" s="584"/>
      <c r="E9" s="584"/>
      <c r="F9" s="584"/>
      <c r="G9" s="584"/>
      <c r="H9" s="584"/>
      <c r="I9" s="584"/>
      <c r="J9" s="584"/>
      <c r="K9" s="584"/>
      <c r="L9" s="584"/>
      <c r="M9" s="584"/>
      <c r="N9" s="584"/>
      <c r="O9" s="584"/>
      <c r="P9" s="584"/>
      <c r="Q9" s="585"/>
      <c r="R9" s="586">
        <v>1019</v>
      </c>
      <c r="S9" s="587"/>
      <c r="T9" s="587"/>
      <c r="U9" s="587"/>
      <c r="V9" s="587"/>
      <c r="W9" s="587"/>
      <c r="X9" s="587"/>
      <c r="Y9" s="588"/>
      <c r="Z9" s="639">
        <v>0</v>
      </c>
      <c r="AA9" s="639"/>
      <c r="AB9" s="639"/>
      <c r="AC9" s="639"/>
      <c r="AD9" s="640">
        <v>1019</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130843</v>
      </c>
      <c r="BH9" s="587"/>
      <c r="BI9" s="587"/>
      <c r="BJ9" s="587"/>
      <c r="BK9" s="587"/>
      <c r="BL9" s="587"/>
      <c r="BM9" s="587"/>
      <c r="BN9" s="588"/>
      <c r="BO9" s="639">
        <v>34.6</v>
      </c>
      <c r="BP9" s="639"/>
      <c r="BQ9" s="639"/>
      <c r="BR9" s="639"/>
      <c r="BS9" s="592" t="s">
        <v>111</v>
      </c>
      <c r="BT9" s="587"/>
      <c r="BU9" s="587"/>
      <c r="BV9" s="587"/>
      <c r="BW9" s="587"/>
      <c r="BX9" s="587"/>
      <c r="BY9" s="587"/>
      <c r="BZ9" s="587"/>
      <c r="CA9" s="587"/>
      <c r="CB9" s="618"/>
      <c r="CD9" s="619" t="s">
        <v>224</v>
      </c>
      <c r="CE9" s="616"/>
      <c r="CF9" s="616"/>
      <c r="CG9" s="616"/>
      <c r="CH9" s="616"/>
      <c r="CI9" s="616"/>
      <c r="CJ9" s="616"/>
      <c r="CK9" s="616"/>
      <c r="CL9" s="616"/>
      <c r="CM9" s="616"/>
      <c r="CN9" s="616"/>
      <c r="CO9" s="616"/>
      <c r="CP9" s="616"/>
      <c r="CQ9" s="617"/>
      <c r="CR9" s="586">
        <v>225658</v>
      </c>
      <c r="CS9" s="587"/>
      <c r="CT9" s="587"/>
      <c r="CU9" s="587"/>
      <c r="CV9" s="587"/>
      <c r="CW9" s="587"/>
      <c r="CX9" s="587"/>
      <c r="CY9" s="588"/>
      <c r="CZ9" s="639">
        <v>6.8</v>
      </c>
      <c r="DA9" s="639"/>
      <c r="DB9" s="639"/>
      <c r="DC9" s="639"/>
      <c r="DD9" s="592">
        <v>9188</v>
      </c>
      <c r="DE9" s="587"/>
      <c r="DF9" s="587"/>
      <c r="DG9" s="587"/>
      <c r="DH9" s="587"/>
      <c r="DI9" s="587"/>
      <c r="DJ9" s="587"/>
      <c r="DK9" s="587"/>
      <c r="DL9" s="587"/>
      <c r="DM9" s="587"/>
      <c r="DN9" s="587"/>
      <c r="DO9" s="587"/>
      <c r="DP9" s="588"/>
      <c r="DQ9" s="592">
        <v>213707</v>
      </c>
      <c r="DR9" s="587"/>
      <c r="DS9" s="587"/>
      <c r="DT9" s="587"/>
      <c r="DU9" s="587"/>
      <c r="DV9" s="587"/>
      <c r="DW9" s="587"/>
      <c r="DX9" s="587"/>
      <c r="DY9" s="587"/>
      <c r="DZ9" s="587"/>
      <c r="EA9" s="587"/>
      <c r="EB9" s="587"/>
      <c r="EC9" s="618"/>
    </row>
    <row r="10" spans="2:143" ht="11.25" customHeight="1">
      <c r="B10" s="583" t="s">
        <v>225</v>
      </c>
      <c r="C10" s="584"/>
      <c r="D10" s="584"/>
      <c r="E10" s="584"/>
      <c r="F10" s="584"/>
      <c r="G10" s="584"/>
      <c r="H10" s="584"/>
      <c r="I10" s="584"/>
      <c r="J10" s="584"/>
      <c r="K10" s="584"/>
      <c r="L10" s="584"/>
      <c r="M10" s="584"/>
      <c r="N10" s="584"/>
      <c r="O10" s="584"/>
      <c r="P10" s="584"/>
      <c r="Q10" s="585"/>
      <c r="R10" s="586">
        <v>43154</v>
      </c>
      <c r="S10" s="587"/>
      <c r="T10" s="587"/>
      <c r="U10" s="587"/>
      <c r="V10" s="587"/>
      <c r="W10" s="587"/>
      <c r="X10" s="587"/>
      <c r="Y10" s="588"/>
      <c r="Z10" s="639">
        <v>1.2</v>
      </c>
      <c r="AA10" s="639"/>
      <c r="AB10" s="639"/>
      <c r="AC10" s="639"/>
      <c r="AD10" s="640">
        <v>43154</v>
      </c>
      <c r="AE10" s="640"/>
      <c r="AF10" s="640"/>
      <c r="AG10" s="640"/>
      <c r="AH10" s="640"/>
      <c r="AI10" s="640"/>
      <c r="AJ10" s="640"/>
      <c r="AK10" s="640"/>
      <c r="AL10" s="609">
        <v>1.9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19812</v>
      </c>
      <c r="BH10" s="587"/>
      <c r="BI10" s="587"/>
      <c r="BJ10" s="587"/>
      <c r="BK10" s="587"/>
      <c r="BL10" s="587"/>
      <c r="BM10" s="587"/>
      <c r="BN10" s="588"/>
      <c r="BO10" s="639">
        <v>5.2</v>
      </c>
      <c r="BP10" s="639"/>
      <c r="BQ10" s="639"/>
      <c r="BR10" s="639"/>
      <c r="BS10" s="592" t="s">
        <v>111</v>
      </c>
      <c r="BT10" s="587"/>
      <c r="BU10" s="587"/>
      <c r="BV10" s="587"/>
      <c r="BW10" s="587"/>
      <c r="BX10" s="587"/>
      <c r="BY10" s="587"/>
      <c r="BZ10" s="587"/>
      <c r="CA10" s="587"/>
      <c r="CB10" s="618"/>
      <c r="CD10" s="619" t="s">
        <v>227</v>
      </c>
      <c r="CE10" s="616"/>
      <c r="CF10" s="616"/>
      <c r="CG10" s="616"/>
      <c r="CH10" s="616"/>
      <c r="CI10" s="616"/>
      <c r="CJ10" s="616"/>
      <c r="CK10" s="616"/>
      <c r="CL10" s="616"/>
      <c r="CM10" s="616"/>
      <c r="CN10" s="616"/>
      <c r="CO10" s="616"/>
      <c r="CP10" s="616"/>
      <c r="CQ10" s="617"/>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18"/>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16589</v>
      </c>
      <c r="BH11" s="587"/>
      <c r="BI11" s="587"/>
      <c r="BJ11" s="587"/>
      <c r="BK11" s="587"/>
      <c r="BL11" s="587"/>
      <c r="BM11" s="587"/>
      <c r="BN11" s="588"/>
      <c r="BO11" s="639">
        <v>4.4000000000000004</v>
      </c>
      <c r="BP11" s="639"/>
      <c r="BQ11" s="639"/>
      <c r="BR11" s="639"/>
      <c r="BS11" s="592">
        <v>2708</v>
      </c>
      <c r="BT11" s="587"/>
      <c r="BU11" s="587"/>
      <c r="BV11" s="587"/>
      <c r="BW11" s="587"/>
      <c r="BX11" s="587"/>
      <c r="BY11" s="587"/>
      <c r="BZ11" s="587"/>
      <c r="CA11" s="587"/>
      <c r="CB11" s="618"/>
      <c r="CD11" s="619" t="s">
        <v>230</v>
      </c>
      <c r="CE11" s="616"/>
      <c r="CF11" s="616"/>
      <c r="CG11" s="616"/>
      <c r="CH11" s="616"/>
      <c r="CI11" s="616"/>
      <c r="CJ11" s="616"/>
      <c r="CK11" s="616"/>
      <c r="CL11" s="616"/>
      <c r="CM11" s="616"/>
      <c r="CN11" s="616"/>
      <c r="CO11" s="616"/>
      <c r="CP11" s="616"/>
      <c r="CQ11" s="617"/>
      <c r="CR11" s="586">
        <v>300787</v>
      </c>
      <c r="CS11" s="587"/>
      <c r="CT11" s="587"/>
      <c r="CU11" s="587"/>
      <c r="CV11" s="587"/>
      <c r="CW11" s="587"/>
      <c r="CX11" s="587"/>
      <c r="CY11" s="588"/>
      <c r="CZ11" s="639">
        <v>9.1</v>
      </c>
      <c r="DA11" s="639"/>
      <c r="DB11" s="639"/>
      <c r="DC11" s="639"/>
      <c r="DD11" s="592">
        <v>222171</v>
      </c>
      <c r="DE11" s="587"/>
      <c r="DF11" s="587"/>
      <c r="DG11" s="587"/>
      <c r="DH11" s="587"/>
      <c r="DI11" s="587"/>
      <c r="DJ11" s="587"/>
      <c r="DK11" s="587"/>
      <c r="DL11" s="587"/>
      <c r="DM11" s="587"/>
      <c r="DN11" s="587"/>
      <c r="DO11" s="587"/>
      <c r="DP11" s="588"/>
      <c r="DQ11" s="592">
        <v>120033</v>
      </c>
      <c r="DR11" s="587"/>
      <c r="DS11" s="587"/>
      <c r="DT11" s="587"/>
      <c r="DU11" s="587"/>
      <c r="DV11" s="587"/>
      <c r="DW11" s="587"/>
      <c r="DX11" s="587"/>
      <c r="DY11" s="587"/>
      <c r="DZ11" s="587"/>
      <c r="EA11" s="587"/>
      <c r="EB11" s="587"/>
      <c r="EC11" s="618"/>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161013</v>
      </c>
      <c r="BH12" s="587"/>
      <c r="BI12" s="587"/>
      <c r="BJ12" s="587"/>
      <c r="BK12" s="587"/>
      <c r="BL12" s="587"/>
      <c r="BM12" s="587"/>
      <c r="BN12" s="588"/>
      <c r="BO12" s="639">
        <v>42.6</v>
      </c>
      <c r="BP12" s="639"/>
      <c r="BQ12" s="639"/>
      <c r="BR12" s="639"/>
      <c r="BS12" s="592" t="s">
        <v>111</v>
      </c>
      <c r="BT12" s="587"/>
      <c r="BU12" s="587"/>
      <c r="BV12" s="587"/>
      <c r="BW12" s="587"/>
      <c r="BX12" s="587"/>
      <c r="BY12" s="587"/>
      <c r="BZ12" s="587"/>
      <c r="CA12" s="587"/>
      <c r="CB12" s="618"/>
      <c r="CD12" s="619" t="s">
        <v>233</v>
      </c>
      <c r="CE12" s="616"/>
      <c r="CF12" s="616"/>
      <c r="CG12" s="616"/>
      <c r="CH12" s="616"/>
      <c r="CI12" s="616"/>
      <c r="CJ12" s="616"/>
      <c r="CK12" s="616"/>
      <c r="CL12" s="616"/>
      <c r="CM12" s="616"/>
      <c r="CN12" s="616"/>
      <c r="CO12" s="616"/>
      <c r="CP12" s="616"/>
      <c r="CQ12" s="617"/>
      <c r="CR12" s="586">
        <v>86681</v>
      </c>
      <c r="CS12" s="587"/>
      <c r="CT12" s="587"/>
      <c r="CU12" s="587"/>
      <c r="CV12" s="587"/>
      <c r="CW12" s="587"/>
      <c r="CX12" s="587"/>
      <c r="CY12" s="588"/>
      <c r="CZ12" s="639">
        <v>2.6</v>
      </c>
      <c r="DA12" s="639"/>
      <c r="DB12" s="639"/>
      <c r="DC12" s="639"/>
      <c r="DD12" s="592">
        <v>7160</v>
      </c>
      <c r="DE12" s="587"/>
      <c r="DF12" s="587"/>
      <c r="DG12" s="587"/>
      <c r="DH12" s="587"/>
      <c r="DI12" s="587"/>
      <c r="DJ12" s="587"/>
      <c r="DK12" s="587"/>
      <c r="DL12" s="587"/>
      <c r="DM12" s="587"/>
      <c r="DN12" s="587"/>
      <c r="DO12" s="587"/>
      <c r="DP12" s="588"/>
      <c r="DQ12" s="592">
        <v>65193</v>
      </c>
      <c r="DR12" s="587"/>
      <c r="DS12" s="587"/>
      <c r="DT12" s="587"/>
      <c r="DU12" s="587"/>
      <c r="DV12" s="587"/>
      <c r="DW12" s="587"/>
      <c r="DX12" s="587"/>
      <c r="DY12" s="587"/>
      <c r="DZ12" s="587"/>
      <c r="EA12" s="587"/>
      <c r="EB12" s="587"/>
      <c r="EC12" s="618"/>
    </row>
    <row r="13" spans="2:143" ht="11.25" customHeight="1">
      <c r="B13" s="583" t="s">
        <v>234</v>
      </c>
      <c r="C13" s="584"/>
      <c r="D13" s="584"/>
      <c r="E13" s="584"/>
      <c r="F13" s="584"/>
      <c r="G13" s="584"/>
      <c r="H13" s="584"/>
      <c r="I13" s="584"/>
      <c r="J13" s="584"/>
      <c r="K13" s="584"/>
      <c r="L13" s="584"/>
      <c r="M13" s="584"/>
      <c r="N13" s="584"/>
      <c r="O13" s="584"/>
      <c r="P13" s="584"/>
      <c r="Q13" s="585"/>
      <c r="R13" s="586">
        <v>12826</v>
      </c>
      <c r="S13" s="587"/>
      <c r="T13" s="587"/>
      <c r="U13" s="587"/>
      <c r="V13" s="587"/>
      <c r="W13" s="587"/>
      <c r="X13" s="587"/>
      <c r="Y13" s="588"/>
      <c r="Z13" s="639">
        <v>0.4</v>
      </c>
      <c r="AA13" s="639"/>
      <c r="AB13" s="639"/>
      <c r="AC13" s="639"/>
      <c r="AD13" s="640">
        <v>12826</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160267</v>
      </c>
      <c r="BH13" s="587"/>
      <c r="BI13" s="587"/>
      <c r="BJ13" s="587"/>
      <c r="BK13" s="587"/>
      <c r="BL13" s="587"/>
      <c r="BM13" s="587"/>
      <c r="BN13" s="588"/>
      <c r="BO13" s="639">
        <v>42.4</v>
      </c>
      <c r="BP13" s="639"/>
      <c r="BQ13" s="639"/>
      <c r="BR13" s="639"/>
      <c r="BS13" s="592" t="s">
        <v>111</v>
      </c>
      <c r="BT13" s="587"/>
      <c r="BU13" s="587"/>
      <c r="BV13" s="587"/>
      <c r="BW13" s="587"/>
      <c r="BX13" s="587"/>
      <c r="BY13" s="587"/>
      <c r="BZ13" s="587"/>
      <c r="CA13" s="587"/>
      <c r="CB13" s="618"/>
      <c r="CD13" s="619" t="s">
        <v>236</v>
      </c>
      <c r="CE13" s="616"/>
      <c r="CF13" s="616"/>
      <c r="CG13" s="616"/>
      <c r="CH13" s="616"/>
      <c r="CI13" s="616"/>
      <c r="CJ13" s="616"/>
      <c r="CK13" s="616"/>
      <c r="CL13" s="616"/>
      <c r="CM13" s="616"/>
      <c r="CN13" s="616"/>
      <c r="CO13" s="616"/>
      <c r="CP13" s="616"/>
      <c r="CQ13" s="617"/>
      <c r="CR13" s="586">
        <v>550800</v>
      </c>
      <c r="CS13" s="587"/>
      <c r="CT13" s="587"/>
      <c r="CU13" s="587"/>
      <c r="CV13" s="587"/>
      <c r="CW13" s="587"/>
      <c r="CX13" s="587"/>
      <c r="CY13" s="588"/>
      <c r="CZ13" s="639">
        <v>16.600000000000001</v>
      </c>
      <c r="DA13" s="639"/>
      <c r="DB13" s="639"/>
      <c r="DC13" s="639"/>
      <c r="DD13" s="592">
        <v>170239</v>
      </c>
      <c r="DE13" s="587"/>
      <c r="DF13" s="587"/>
      <c r="DG13" s="587"/>
      <c r="DH13" s="587"/>
      <c r="DI13" s="587"/>
      <c r="DJ13" s="587"/>
      <c r="DK13" s="587"/>
      <c r="DL13" s="587"/>
      <c r="DM13" s="587"/>
      <c r="DN13" s="587"/>
      <c r="DO13" s="587"/>
      <c r="DP13" s="588"/>
      <c r="DQ13" s="592">
        <v>456954</v>
      </c>
      <c r="DR13" s="587"/>
      <c r="DS13" s="587"/>
      <c r="DT13" s="587"/>
      <c r="DU13" s="587"/>
      <c r="DV13" s="587"/>
      <c r="DW13" s="587"/>
      <c r="DX13" s="587"/>
      <c r="DY13" s="587"/>
      <c r="DZ13" s="587"/>
      <c r="EA13" s="587"/>
      <c r="EB13" s="587"/>
      <c r="EC13" s="618"/>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5731</v>
      </c>
      <c r="BH14" s="587"/>
      <c r="BI14" s="587"/>
      <c r="BJ14" s="587"/>
      <c r="BK14" s="587"/>
      <c r="BL14" s="587"/>
      <c r="BM14" s="587"/>
      <c r="BN14" s="588"/>
      <c r="BO14" s="639">
        <v>1.5</v>
      </c>
      <c r="BP14" s="639"/>
      <c r="BQ14" s="639"/>
      <c r="BR14" s="639"/>
      <c r="BS14" s="592" t="s">
        <v>111</v>
      </c>
      <c r="BT14" s="587"/>
      <c r="BU14" s="587"/>
      <c r="BV14" s="587"/>
      <c r="BW14" s="587"/>
      <c r="BX14" s="587"/>
      <c r="BY14" s="587"/>
      <c r="BZ14" s="587"/>
      <c r="CA14" s="587"/>
      <c r="CB14" s="618"/>
      <c r="CD14" s="619" t="s">
        <v>239</v>
      </c>
      <c r="CE14" s="616"/>
      <c r="CF14" s="616"/>
      <c r="CG14" s="616"/>
      <c r="CH14" s="616"/>
      <c r="CI14" s="616"/>
      <c r="CJ14" s="616"/>
      <c r="CK14" s="616"/>
      <c r="CL14" s="616"/>
      <c r="CM14" s="616"/>
      <c r="CN14" s="616"/>
      <c r="CO14" s="616"/>
      <c r="CP14" s="616"/>
      <c r="CQ14" s="617"/>
      <c r="CR14" s="586">
        <v>159380</v>
      </c>
      <c r="CS14" s="587"/>
      <c r="CT14" s="587"/>
      <c r="CU14" s="587"/>
      <c r="CV14" s="587"/>
      <c r="CW14" s="587"/>
      <c r="CX14" s="587"/>
      <c r="CY14" s="588"/>
      <c r="CZ14" s="639">
        <v>4.8</v>
      </c>
      <c r="DA14" s="639"/>
      <c r="DB14" s="639"/>
      <c r="DC14" s="639"/>
      <c r="DD14" s="592" t="s">
        <v>111</v>
      </c>
      <c r="DE14" s="587"/>
      <c r="DF14" s="587"/>
      <c r="DG14" s="587"/>
      <c r="DH14" s="587"/>
      <c r="DI14" s="587"/>
      <c r="DJ14" s="587"/>
      <c r="DK14" s="587"/>
      <c r="DL14" s="587"/>
      <c r="DM14" s="587"/>
      <c r="DN14" s="587"/>
      <c r="DO14" s="587"/>
      <c r="DP14" s="588"/>
      <c r="DQ14" s="592">
        <v>147380</v>
      </c>
      <c r="DR14" s="587"/>
      <c r="DS14" s="587"/>
      <c r="DT14" s="587"/>
      <c r="DU14" s="587"/>
      <c r="DV14" s="587"/>
      <c r="DW14" s="587"/>
      <c r="DX14" s="587"/>
      <c r="DY14" s="587"/>
      <c r="DZ14" s="587"/>
      <c r="EA14" s="587"/>
      <c r="EB14" s="587"/>
      <c r="EC14" s="618"/>
    </row>
    <row r="15" spans="2:143" ht="11.25" customHeight="1">
      <c r="B15" s="583" t="s">
        <v>240</v>
      </c>
      <c r="C15" s="584"/>
      <c r="D15" s="584"/>
      <c r="E15" s="584"/>
      <c r="F15" s="584"/>
      <c r="G15" s="584"/>
      <c r="H15" s="584"/>
      <c r="I15" s="584"/>
      <c r="J15" s="584"/>
      <c r="K15" s="584"/>
      <c r="L15" s="584"/>
      <c r="M15" s="584"/>
      <c r="N15" s="584"/>
      <c r="O15" s="584"/>
      <c r="P15" s="584"/>
      <c r="Q15" s="585"/>
      <c r="R15" s="586">
        <v>1034</v>
      </c>
      <c r="S15" s="587"/>
      <c r="T15" s="587"/>
      <c r="U15" s="587"/>
      <c r="V15" s="587"/>
      <c r="W15" s="587"/>
      <c r="X15" s="587"/>
      <c r="Y15" s="588"/>
      <c r="Z15" s="639">
        <v>0</v>
      </c>
      <c r="AA15" s="639"/>
      <c r="AB15" s="639"/>
      <c r="AC15" s="639"/>
      <c r="AD15" s="640">
        <v>1034</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30013</v>
      </c>
      <c r="BH15" s="587"/>
      <c r="BI15" s="587"/>
      <c r="BJ15" s="587"/>
      <c r="BK15" s="587"/>
      <c r="BL15" s="587"/>
      <c r="BM15" s="587"/>
      <c r="BN15" s="588"/>
      <c r="BO15" s="639">
        <v>7.9</v>
      </c>
      <c r="BP15" s="639"/>
      <c r="BQ15" s="639"/>
      <c r="BR15" s="639"/>
      <c r="BS15" s="592" t="s">
        <v>111</v>
      </c>
      <c r="BT15" s="587"/>
      <c r="BU15" s="587"/>
      <c r="BV15" s="587"/>
      <c r="BW15" s="587"/>
      <c r="BX15" s="587"/>
      <c r="BY15" s="587"/>
      <c r="BZ15" s="587"/>
      <c r="CA15" s="587"/>
      <c r="CB15" s="618"/>
      <c r="CD15" s="619" t="s">
        <v>242</v>
      </c>
      <c r="CE15" s="616"/>
      <c r="CF15" s="616"/>
      <c r="CG15" s="616"/>
      <c r="CH15" s="616"/>
      <c r="CI15" s="616"/>
      <c r="CJ15" s="616"/>
      <c r="CK15" s="616"/>
      <c r="CL15" s="616"/>
      <c r="CM15" s="616"/>
      <c r="CN15" s="616"/>
      <c r="CO15" s="616"/>
      <c r="CP15" s="616"/>
      <c r="CQ15" s="617"/>
      <c r="CR15" s="586">
        <v>411897</v>
      </c>
      <c r="CS15" s="587"/>
      <c r="CT15" s="587"/>
      <c r="CU15" s="587"/>
      <c r="CV15" s="587"/>
      <c r="CW15" s="587"/>
      <c r="CX15" s="587"/>
      <c r="CY15" s="588"/>
      <c r="CZ15" s="639">
        <v>12.4</v>
      </c>
      <c r="DA15" s="639"/>
      <c r="DB15" s="639"/>
      <c r="DC15" s="639"/>
      <c r="DD15" s="592">
        <v>92952</v>
      </c>
      <c r="DE15" s="587"/>
      <c r="DF15" s="587"/>
      <c r="DG15" s="587"/>
      <c r="DH15" s="587"/>
      <c r="DI15" s="587"/>
      <c r="DJ15" s="587"/>
      <c r="DK15" s="587"/>
      <c r="DL15" s="587"/>
      <c r="DM15" s="587"/>
      <c r="DN15" s="587"/>
      <c r="DO15" s="587"/>
      <c r="DP15" s="588"/>
      <c r="DQ15" s="592">
        <v>304895</v>
      </c>
      <c r="DR15" s="587"/>
      <c r="DS15" s="587"/>
      <c r="DT15" s="587"/>
      <c r="DU15" s="587"/>
      <c r="DV15" s="587"/>
      <c r="DW15" s="587"/>
      <c r="DX15" s="587"/>
      <c r="DY15" s="587"/>
      <c r="DZ15" s="587"/>
      <c r="EA15" s="587"/>
      <c r="EB15" s="587"/>
      <c r="EC15" s="618"/>
    </row>
    <row r="16" spans="2:143" ht="11.25" customHeight="1">
      <c r="B16" s="583" t="s">
        <v>243</v>
      </c>
      <c r="C16" s="584"/>
      <c r="D16" s="584"/>
      <c r="E16" s="584"/>
      <c r="F16" s="584"/>
      <c r="G16" s="584"/>
      <c r="H16" s="584"/>
      <c r="I16" s="584"/>
      <c r="J16" s="584"/>
      <c r="K16" s="584"/>
      <c r="L16" s="584"/>
      <c r="M16" s="584"/>
      <c r="N16" s="584"/>
      <c r="O16" s="584"/>
      <c r="P16" s="584"/>
      <c r="Q16" s="585"/>
      <c r="R16" s="586">
        <v>2004738</v>
      </c>
      <c r="S16" s="587"/>
      <c r="T16" s="587"/>
      <c r="U16" s="587"/>
      <c r="V16" s="587"/>
      <c r="W16" s="587"/>
      <c r="X16" s="587"/>
      <c r="Y16" s="588"/>
      <c r="Z16" s="639">
        <v>58</v>
      </c>
      <c r="AA16" s="639"/>
      <c r="AB16" s="639"/>
      <c r="AC16" s="639"/>
      <c r="AD16" s="640">
        <v>1796691</v>
      </c>
      <c r="AE16" s="640"/>
      <c r="AF16" s="640"/>
      <c r="AG16" s="640"/>
      <c r="AH16" s="640"/>
      <c r="AI16" s="640"/>
      <c r="AJ16" s="640"/>
      <c r="AK16" s="640"/>
      <c r="AL16" s="609">
        <v>78.400000000000006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245</v>
      </c>
      <c r="CE16" s="616"/>
      <c r="CF16" s="616"/>
      <c r="CG16" s="616"/>
      <c r="CH16" s="616"/>
      <c r="CI16" s="616"/>
      <c r="CJ16" s="616"/>
      <c r="CK16" s="616"/>
      <c r="CL16" s="616"/>
      <c r="CM16" s="616"/>
      <c r="CN16" s="616"/>
      <c r="CO16" s="616"/>
      <c r="CP16" s="616"/>
      <c r="CQ16" s="617"/>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18"/>
    </row>
    <row r="17" spans="2:133" ht="11.25" customHeight="1">
      <c r="B17" s="583" t="s">
        <v>246</v>
      </c>
      <c r="C17" s="584"/>
      <c r="D17" s="584"/>
      <c r="E17" s="584"/>
      <c r="F17" s="584"/>
      <c r="G17" s="584"/>
      <c r="H17" s="584"/>
      <c r="I17" s="584"/>
      <c r="J17" s="584"/>
      <c r="K17" s="584"/>
      <c r="L17" s="584"/>
      <c r="M17" s="584"/>
      <c r="N17" s="584"/>
      <c r="O17" s="584"/>
      <c r="P17" s="584"/>
      <c r="Q17" s="585"/>
      <c r="R17" s="586">
        <v>1796691</v>
      </c>
      <c r="S17" s="587"/>
      <c r="T17" s="587"/>
      <c r="U17" s="587"/>
      <c r="V17" s="587"/>
      <c r="W17" s="587"/>
      <c r="X17" s="587"/>
      <c r="Y17" s="588"/>
      <c r="Z17" s="639">
        <v>52</v>
      </c>
      <c r="AA17" s="639"/>
      <c r="AB17" s="639"/>
      <c r="AC17" s="639"/>
      <c r="AD17" s="640">
        <v>1796691</v>
      </c>
      <c r="AE17" s="640"/>
      <c r="AF17" s="640"/>
      <c r="AG17" s="640"/>
      <c r="AH17" s="640"/>
      <c r="AI17" s="640"/>
      <c r="AJ17" s="640"/>
      <c r="AK17" s="640"/>
      <c r="AL17" s="609">
        <v>78.400000000000006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248</v>
      </c>
      <c r="CE17" s="616"/>
      <c r="CF17" s="616"/>
      <c r="CG17" s="616"/>
      <c r="CH17" s="616"/>
      <c r="CI17" s="616"/>
      <c r="CJ17" s="616"/>
      <c r="CK17" s="616"/>
      <c r="CL17" s="616"/>
      <c r="CM17" s="616"/>
      <c r="CN17" s="616"/>
      <c r="CO17" s="616"/>
      <c r="CP17" s="616"/>
      <c r="CQ17" s="617"/>
      <c r="CR17" s="586">
        <v>456065</v>
      </c>
      <c r="CS17" s="587"/>
      <c r="CT17" s="587"/>
      <c r="CU17" s="587"/>
      <c r="CV17" s="587"/>
      <c r="CW17" s="587"/>
      <c r="CX17" s="587"/>
      <c r="CY17" s="588"/>
      <c r="CZ17" s="639">
        <v>13.8</v>
      </c>
      <c r="DA17" s="639"/>
      <c r="DB17" s="639"/>
      <c r="DC17" s="639"/>
      <c r="DD17" s="592" t="s">
        <v>111</v>
      </c>
      <c r="DE17" s="587"/>
      <c r="DF17" s="587"/>
      <c r="DG17" s="587"/>
      <c r="DH17" s="587"/>
      <c r="DI17" s="587"/>
      <c r="DJ17" s="587"/>
      <c r="DK17" s="587"/>
      <c r="DL17" s="587"/>
      <c r="DM17" s="587"/>
      <c r="DN17" s="587"/>
      <c r="DO17" s="587"/>
      <c r="DP17" s="588"/>
      <c r="DQ17" s="592">
        <v>456065</v>
      </c>
      <c r="DR17" s="587"/>
      <c r="DS17" s="587"/>
      <c r="DT17" s="587"/>
      <c r="DU17" s="587"/>
      <c r="DV17" s="587"/>
      <c r="DW17" s="587"/>
      <c r="DX17" s="587"/>
      <c r="DY17" s="587"/>
      <c r="DZ17" s="587"/>
      <c r="EA17" s="587"/>
      <c r="EB17" s="587"/>
      <c r="EC17" s="618"/>
    </row>
    <row r="18" spans="2:133" ht="11.25" customHeight="1">
      <c r="B18" s="583" t="s">
        <v>249</v>
      </c>
      <c r="C18" s="584"/>
      <c r="D18" s="584"/>
      <c r="E18" s="584"/>
      <c r="F18" s="584"/>
      <c r="G18" s="584"/>
      <c r="H18" s="584"/>
      <c r="I18" s="584"/>
      <c r="J18" s="584"/>
      <c r="K18" s="584"/>
      <c r="L18" s="584"/>
      <c r="M18" s="584"/>
      <c r="N18" s="584"/>
      <c r="O18" s="584"/>
      <c r="P18" s="584"/>
      <c r="Q18" s="585"/>
      <c r="R18" s="586">
        <v>208013</v>
      </c>
      <c r="S18" s="587"/>
      <c r="T18" s="587"/>
      <c r="U18" s="587"/>
      <c r="V18" s="587"/>
      <c r="W18" s="587"/>
      <c r="X18" s="587"/>
      <c r="Y18" s="588"/>
      <c r="Z18" s="639">
        <v>6</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251</v>
      </c>
      <c r="CE18" s="616"/>
      <c r="CF18" s="616"/>
      <c r="CG18" s="616"/>
      <c r="CH18" s="616"/>
      <c r="CI18" s="616"/>
      <c r="CJ18" s="616"/>
      <c r="CK18" s="616"/>
      <c r="CL18" s="616"/>
      <c r="CM18" s="616"/>
      <c r="CN18" s="616"/>
      <c r="CO18" s="616"/>
      <c r="CP18" s="616"/>
      <c r="CQ18" s="617"/>
      <c r="CR18" s="586">
        <v>44250</v>
      </c>
      <c r="CS18" s="587"/>
      <c r="CT18" s="587"/>
      <c r="CU18" s="587"/>
      <c r="CV18" s="587"/>
      <c r="CW18" s="587"/>
      <c r="CX18" s="587"/>
      <c r="CY18" s="588"/>
      <c r="CZ18" s="639">
        <v>1.3</v>
      </c>
      <c r="DA18" s="639"/>
      <c r="DB18" s="639"/>
      <c r="DC18" s="639"/>
      <c r="DD18" s="592">
        <v>44250</v>
      </c>
      <c r="DE18" s="587"/>
      <c r="DF18" s="587"/>
      <c r="DG18" s="587"/>
      <c r="DH18" s="587"/>
      <c r="DI18" s="587"/>
      <c r="DJ18" s="587"/>
      <c r="DK18" s="587"/>
      <c r="DL18" s="587"/>
      <c r="DM18" s="587"/>
      <c r="DN18" s="587"/>
      <c r="DO18" s="587"/>
      <c r="DP18" s="588"/>
      <c r="DQ18" s="592">
        <v>44250</v>
      </c>
      <c r="DR18" s="587"/>
      <c r="DS18" s="587"/>
      <c r="DT18" s="587"/>
      <c r="DU18" s="587"/>
      <c r="DV18" s="587"/>
      <c r="DW18" s="587"/>
      <c r="DX18" s="587"/>
      <c r="DY18" s="587"/>
      <c r="DZ18" s="587"/>
      <c r="EA18" s="587"/>
      <c r="EB18" s="587"/>
      <c r="EC18" s="618"/>
    </row>
    <row r="19" spans="2:133" ht="11.25" customHeight="1">
      <c r="B19" s="583" t="s">
        <v>252</v>
      </c>
      <c r="C19" s="584"/>
      <c r="D19" s="584"/>
      <c r="E19" s="584"/>
      <c r="F19" s="584"/>
      <c r="G19" s="584"/>
      <c r="H19" s="584"/>
      <c r="I19" s="584"/>
      <c r="J19" s="584"/>
      <c r="K19" s="584"/>
      <c r="L19" s="584"/>
      <c r="M19" s="584"/>
      <c r="N19" s="584"/>
      <c r="O19" s="584"/>
      <c r="P19" s="584"/>
      <c r="Q19" s="585"/>
      <c r="R19" s="586">
        <v>34</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9815</v>
      </c>
      <c r="BH19" s="587"/>
      <c r="BI19" s="587"/>
      <c r="BJ19" s="587"/>
      <c r="BK19" s="587"/>
      <c r="BL19" s="587"/>
      <c r="BM19" s="587"/>
      <c r="BN19" s="588"/>
      <c r="BO19" s="639">
        <v>2.6</v>
      </c>
      <c r="BP19" s="639"/>
      <c r="BQ19" s="639"/>
      <c r="BR19" s="639"/>
      <c r="BS19" s="592" t="s">
        <v>111</v>
      </c>
      <c r="BT19" s="587"/>
      <c r="BU19" s="587"/>
      <c r="BV19" s="587"/>
      <c r="BW19" s="587"/>
      <c r="BX19" s="587"/>
      <c r="BY19" s="587"/>
      <c r="BZ19" s="587"/>
      <c r="CA19" s="587"/>
      <c r="CB19" s="618"/>
      <c r="CD19" s="619" t="s">
        <v>254</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255</v>
      </c>
      <c r="C20" s="584"/>
      <c r="D20" s="584"/>
      <c r="E20" s="584"/>
      <c r="F20" s="584"/>
      <c r="G20" s="584"/>
      <c r="H20" s="584"/>
      <c r="I20" s="584"/>
      <c r="J20" s="584"/>
      <c r="K20" s="584"/>
      <c r="L20" s="584"/>
      <c r="M20" s="584"/>
      <c r="N20" s="584"/>
      <c r="O20" s="584"/>
      <c r="P20" s="584"/>
      <c r="Q20" s="585"/>
      <c r="R20" s="586">
        <v>2491218</v>
      </c>
      <c r="S20" s="587"/>
      <c r="T20" s="587"/>
      <c r="U20" s="587"/>
      <c r="V20" s="587"/>
      <c r="W20" s="587"/>
      <c r="X20" s="587"/>
      <c r="Y20" s="588"/>
      <c r="Z20" s="639">
        <v>72</v>
      </c>
      <c r="AA20" s="639"/>
      <c r="AB20" s="639"/>
      <c r="AC20" s="639"/>
      <c r="AD20" s="640">
        <v>2283171</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9815</v>
      </c>
      <c r="BH20" s="587"/>
      <c r="BI20" s="587"/>
      <c r="BJ20" s="587"/>
      <c r="BK20" s="587"/>
      <c r="BL20" s="587"/>
      <c r="BM20" s="587"/>
      <c r="BN20" s="588"/>
      <c r="BO20" s="639">
        <v>2.6</v>
      </c>
      <c r="BP20" s="639"/>
      <c r="BQ20" s="639"/>
      <c r="BR20" s="639"/>
      <c r="BS20" s="592" t="s">
        <v>111</v>
      </c>
      <c r="BT20" s="587"/>
      <c r="BU20" s="587"/>
      <c r="BV20" s="587"/>
      <c r="BW20" s="587"/>
      <c r="BX20" s="587"/>
      <c r="BY20" s="587"/>
      <c r="BZ20" s="587"/>
      <c r="CA20" s="587"/>
      <c r="CB20" s="618"/>
      <c r="CD20" s="619" t="s">
        <v>257</v>
      </c>
      <c r="CE20" s="616"/>
      <c r="CF20" s="616"/>
      <c r="CG20" s="616"/>
      <c r="CH20" s="616"/>
      <c r="CI20" s="616"/>
      <c r="CJ20" s="616"/>
      <c r="CK20" s="616"/>
      <c r="CL20" s="616"/>
      <c r="CM20" s="616"/>
      <c r="CN20" s="616"/>
      <c r="CO20" s="616"/>
      <c r="CP20" s="616"/>
      <c r="CQ20" s="617"/>
      <c r="CR20" s="586">
        <v>3313351</v>
      </c>
      <c r="CS20" s="587"/>
      <c r="CT20" s="587"/>
      <c r="CU20" s="587"/>
      <c r="CV20" s="587"/>
      <c r="CW20" s="587"/>
      <c r="CX20" s="587"/>
      <c r="CY20" s="588"/>
      <c r="CZ20" s="639">
        <v>100</v>
      </c>
      <c r="DA20" s="639"/>
      <c r="DB20" s="639"/>
      <c r="DC20" s="639"/>
      <c r="DD20" s="592">
        <v>567483</v>
      </c>
      <c r="DE20" s="587"/>
      <c r="DF20" s="587"/>
      <c r="DG20" s="587"/>
      <c r="DH20" s="587"/>
      <c r="DI20" s="587"/>
      <c r="DJ20" s="587"/>
      <c r="DK20" s="587"/>
      <c r="DL20" s="587"/>
      <c r="DM20" s="587"/>
      <c r="DN20" s="587"/>
      <c r="DO20" s="587"/>
      <c r="DP20" s="588"/>
      <c r="DQ20" s="592">
        <v>2668585</v>
      </c>
      <c r="DR20" s="587"/>
      <c r="DS20" s="587"/>
      <c r="DT20" s="587"/>
      <c r="DU20" s="587"/>
      <c r="DV20" s="587"/>
      <c r="DW20" s="587"/>
      <c r="DX20" s="587"/>
      <c r="DY20" s="587"/>
      <c r="DZ20" s="587"/>
      <c r="EA20" s="587"/>
      <c r="EB20" s="587"/>
      <c r="EC20" s="618"/>
    </row>
    <row r="21" spans="2:133" ht="11.25" customHeight="1">
      <c r="B21" s="583" t="s">
        <v>258</v>
      </c>
      <c r="C21" s="584"/>
      <c r="D21" s="584"/>
      <c r="E21" s="584"/>
      <c r="F21" s="584"/>
      <c r="G21" s="584"/>
      <c r="H21" s="584"/>
      <c r="I21" s="584"/>
      <c r="J21" s="584"/>
      <c r="K21" s="584"/>
      <c r="L21" s="584"/>
      <c r="M21" s="584"/>
      <c r="N21" s="584"/>
      <c r="O21" s="584"/>
      <c r="P21" s="584"/>
      <c r="Q21" s="585"/>
      <c r="R21" s="586">
        <v>478</v>
      </c>
      <c r="S21" s="587"/>
      <c r="T21" s="587"/>
      <c r="U21" s="587"/>
      <c r="V21" s="587"/>
      <c r="W21" s="587"/>
      <c r="X21" s="587"/>
      <c r="Y21" s="588"/>
      <c r="Z21" s="639">
        <v>0</v>
      </c>
      <c r="AA21" s="639"/>
      <c r="AB21" s="639"/>
      <c r="AC21" s="639"/>
      <c r="AD21" s="640">
        <v>478</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9815</v>
      </c>
      <c r="BH21" s="587"/>
      <c r="BI21" s="587"/>
      <c r="BJ21" s="587"/>
      <c r="BK21" s="587"/>
      <c r="BL21" s="587"/>
      <c r="BM21" s="587"/>
      <c r="BN21" s="588"/>
      <c r="BO21" s="639">
        <v>2.6</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260</v>
      </c>
      <c r="C22" s="584"/>
      <c r="D22" s="584"/>
      <c r="E22" s="584"/>
      <c r="F22" s="584"/>
      <c r="G22" s="584"/>
      <c r="H22" s="584"/>
      <c r="I22" s="584"/>
      <c r="J22" s="584"/>
      <c r="K22" s="584"/>
      <c r="L22" s="584"/>
      <c r="M22" s="584"/>
      <c r="N22" s="584"/>
      <c r="O22" s="584"/>
      <c r="P22" s="584"/>
      <c r="Q22" s="585"/>
      <c r="R22" s="586">
        <v>45121</v>
      </c>
      <c r="S22" s="587"/>
      <c r="T22" s="587"/>
      <c r="U22" s="587"/>
      <c r="V22" s="587"/>
      <c r="W22" s="587"/>
      <c r="X22" s="587"/>
      <c r="Y22" s="588"/>
      <c r="Z22" s="639">
        <v>1.3</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103477</v>
      </c>
      <c r="S23" s="587"/>
      <c r="T23" s="587"/>
      <c r="U23" s="587"/>
      <c r="V23" s="587"/>
      <c r="W23" s="587"/>
      <c r="X23" s="587"/>
      <c r="Y23" s="588"/>
      <c r="Z23" s="639">
        <v>3</v>
      </c>
      <c r="AA23" s="639"/>
      <c r="AB23" s="639"/>
      <c r="AC23" s="639"/>
      <c r="AD23" s="640" t="s">
        <v>111</v>
      </c>
      <c r="AE23" s="640"/>
      <c r="AF23" s="640"/>
      <c r="AG23" s="640"/>
      <c r="AH23" s="640"/>
      <c r="AI23" s="640"/>
      <c r="AJ23" s="640"/>
      <c r="AK23" s="640"/>
      <c r="AL23" s="609" t="s">
        <v>111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12256</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272</v>
      </c>
      <c r="CE24" s="644"/>
      <c r="CF24" s="644"/>
      <c r="CG24" s="644"/>
      <c r="CH24" s="644"/>
      <c r="CI24" s="644"/>
      <c r="CJ24" s="644"/>
      <c r="CK24" s="644"/>
      <c r="CL24" s="644"/>
      <c r="CM24" s="644"/>
      <c r="CN24" s="644"/>
      <c r="CO24" s="644"/>
      <c r="CP24" s="644"/>
      <c r="CQ24" s="645"/>
      <c r="CR24" s="636">
        <v>1280946</v>
      </c>
      <c r="CS24" s="637"/>
      <c r="CT24" s="637"/>
      <c r="CU24" s="637"/>
      <c r="CV24" s="637"/>
      <c r="CW24" s="637"/>
      <c r="CX24" s="637"/>
      <c r="CY24" s="684"/>
      <c r="CZ24" s="688">
        <v>38.700000000000003</v>
      </c>
      <c r="DA24" s="689"/>
      <c r="DB24" s="689"/>
      <c r="DC24" s="690"/>
      <c r="DD24" s="683">
        <v>1114618</v>
      </c>
      <c r="DE24" s="637"/>
      <c r="DF24" s="637"/>
      <c r="DG24" s="637"/>
      <c r="DH24" s="637"/>
      <c r="DI24" s="637"/>
      <c r="DJ24" s="637"/>
      <c r="DK24" s="684"/>
      <c r="DL24" s="683">
        <v>1066018</v>
      </c>
      <c r="DM24" s="637"/>
      <c r="DN24" s="637"/>
      <c r="DO24" s="637"/>
      <c r="DP24" s="637"/>
      <c r="DQ24" s="637"/>
      <c r="DR24" s="637"/>
      <c r="DS24" s="637"/>
      <c r="DT24" s="637"/>
      <c r="DU24" s="637"/>
      <c r="DV24" s="684"/>
      <c r="DW24" s="685">
        <v>44.1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170984</v>
      </c>
      <c r="S25" s="587"/>
      <c r="T25" s="587"/>
      <c r="U25" s="587"/>
      <c r="V25" s="587"/>
      <c r="W25" s="587"/>
      <c r="X25" s="587"/>
      <c r="Y25" s="588"/>
      <c r="Z25" s="639">
        <v>4.9000000000000004</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275</v>
      </c>
      <c r="CE25" s="616"/>
      <c r="CF25" s="616"/>
      <c r="CG25" s="616"/>
      <c r="CH25" s="616"/>
      <c r="CI25" s="616"/>
      <c r="CJ25" s="616"/>
      <c r="CK25" s="616"/>
      <c r="CL25" s="616"/>
      <c r="CM25" s="616"/>
      <c r="CN25" s="616"/>
      <c r="CO25" s="616"/>
      <c r="CP25" s="616"/>
      <c r="CQ25" s="617"/>
      <c r="CR25" s="586">
        <v>615825</v>
      </c>
      <c r="CS25" s="605"/>
      <c r="CT25" s="605"/>
      <c r="CU25" s="605"/>
      <c r="CV25" s="605"/>
      <c r="CW25" s="605"/>
      <c r="CX25" s="605"/>
      <c r="CY25" s="606"/>
      <c r="CZ25" s="589">
        <v>18.600000000000001</v>
      </c>
      <c r="DA25" s="607"/>
      <c r="DB25" s="607"/>
      <c r="DC25" s="608"/>
      <c r="DD25" s="592">
        <v>569878</v>
      </c>
      <c r="DE25" s="605"/>
      <c r="DF25" s="605"/>
      <c r="DG25" s="605"/>
      <c r="DH25" s="605"/>
      <c r="DI25" s="605"/>
      <c r="DJ25" s="605"/>
      <c r="DK25" s="606"/>
      <c r="DL25" s="592">
        <v>525058</v>
      </c>
      <c r="DM25" s="605"/>
      <c r="DN25" s="605"/>
      <c r="DO25" s="605"/>
      <c r="DP25" s="605"/>
      <c r="DQ25" s="605"/>
      <c r="DR25" s="605"/>
      <c r="DS25" s="605"/>
      <c r="DT25" s="605"/>
      <c r="DU25" s="605"/>
      <c r="DV25" s="606"/>
      <c r="DW25" s="609">
        <v>21.7</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278</v>
      </c>
      <c r="CE26" s="616"/>
      <c r="CF26" s="616"/>
      <c r="CG26" s="616"/>
      <c r="CH26" s="616"/>
      <c r="CI26" s="616"/>
      <c r="CJ26" s="616"/>
      <c r="CK26" s="616"/>
      <c r="CL26" s="616"/>
      <c r="CM26" s="616"/>
      <c r="CN26" s="616"/>
      <c r="CO26" s="616"/>
      <c r="CP26" s="616"/>
      <c r="CQ26" s="617"/>
      <c r="CR26" s="586">
        <v>331164</v>
      </c>
      <c r="CS26" s="587"/>
      <c r="CT26" s="587"/>
      <c r="CU26" s="587"/>
      <c r="CV26" s="587"/>
      <c r="CW26" s="587"/>
      <c r="CX26" s="587"/>
      <c r="CY26" s="588"/>
      <c r="CZ26" s="589">
        <v>10</v>
      </c>
      <c r="DA26" s="607"/>
      <c r="DB26" s="607"/>
      <c r="DC26" s="608"/>
      <c r="DD26" s="592">
        <v>291408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203256</v>
      </c>
      <c r="S27" s="587"/>
      <c r="T27" s="587"/>
      <c r="U27" s="587"/>
      <c r="V27" s="587"/>
      <c r="W27" s="587"/>
      <c r="X27" s="587"/>
      <c r="Y27" s="588"/>
      <c r="Z27" s="639">
        <v>5.9</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378331</v>
      </c>
      <c r="BH27" s="587"/>
      <c r="BI27" s="587"/>
      <c r="BJ27" s="587"/>
      <c r="BK27" s="587"/>
      <c r="BL27" s="587"/>
      <c r="BM27" s="587"/>
      <c r="BN27" s="588"/>
      <c r="BO27" s="639">
        <v>100</v>
      </c>
      <c r="BP27" s="639"/>
      <c r="BQ27" s="639"/>
      <c r="BR27" s="639"/>
      <c r="BS27" s="592">
        <v>2708</v>
      </c>
      <c r="BT27" s="587"/>
      <c r="BU27" s="587"/>
      <c r="BV27" s="587"/>
      <c r="BW27" s="587"/>
      <c r="BX27" s="587"/>
      <c r="BY27" s="587"/>
      <c r="BZ27" s="587"/>
      <c r="CA27" s="587"/>
      <c r="CB27" s="618"/>
      <c r="CD27" s="619" t="s">
        <v>281</v>
      </c>
      <c r="CE27" s="616"/>
      <c r="CF27" s="616"/>
      <c r="CG27" s="616"/>
      <c r="CH27" s="616"/>
      <c r="CI27" s="616"/>
      <c r="CJ27" s="616"/>
      <c r="CK27" s="616"/>
      <c r="CL27" s="616"/>
      <c r="CM27" s="616"/>
      <c r="CN27" s="616"/>
      <c r="CO27" s="616"/>
      <c r="CP27" s="616"/>
      <c r="CQ27" s="617"/>
      <c r="CR27" s="586">
        <v>209056</v>
      </c>
      <c r="CS27" s="605"/>
      <c r="CT27" s="605"/>
      <c r="CU27" s="605"/>
      <c r="CV27" s="605"/>
      <c r="CW27" s="605"/>
      <c r="CX27" s="605"/>
      <c r="CY27" s="606"/>
      <c r="CZ27" s="589">
        <v>6.3</v>
      </c>
      <c r="DA27" s="607"/>
      <c r="DB27" s="607"/>
      <c r="DC27" s="608"/>
      <c r="DD27" s="592">
        <v>88675</v>
      </c>
      <c r="DE27" s="605"/>
      <c r="DF27" s="605"/>
      <c r="DG27" s="605"/>
      <c r="DH27" s="605"/>
      <c r="DI27" s="605"/>
      <c r="DJ27" s="605"/>
      <c r="DK27" s="606"/>
      <c r="DL27" s="592">
        <v>84895</v>
      </c>
      <c r="DM27" s="605"/>
      <c r="DN27" s="605"/>
      <c r="DO27" s="605"/>
      <c r="DP27" s="605"/>
      <c r="DQ27" s="605"/>
      <c r="DR27" s="605"/>
      <c r="DS27" s="605"/>
      <c r="DT27" s="605"/>
      <c r="DU27" s="605"/>
      <c r="DV27" s="606"/>
      <c r="DW27" s="609">
        <v>3.5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21621</v>
      </c>
      <c r="S28" s="587"/>
      <c r="T28" s="587"/>
      <c r="U28" s="587"/>
      <c r="V28" s="587"/>
      <c r="W28" s="587"/>
      <c r="X28" s="587"/>
      <c r="Y28" s="588"/>
      <c r="Z28" s="639">
        <v>0.6</v>
      </c>
      <c r="AA28" s="639"/>
      <c r="AB28" s="639"/>
      <c r="AC28" s="639"/>
      <c r="AD28" s="640">
        <v>3094</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283</v>
      </c>
      <c r="CE28" s="616"/>
      <c r="CF28" s="616"/>
      <c r="CG28" s="616"/>
      <c r="CH28" s="616"/>
      <c r="CI28" s="616"/>
      <c r="CJ28" s="616"/>
      <c r="CK28" s="616"/>
      <c r="CL28" s="616"/>
      <c r="CM28" s="616"/>
      <c r="CN28" s="616"/>
      <c r="CO28" s="616"/>
      <c r="CP28" s="616"/>
      <c r="CQ28" s="617"/>
      <c r="CR28" s="586">
        <v>456065</v>
      </c>
      <c r="CS28" s="587"/>
      <c r="CT28" s="587"/>
      <c r="CU28" s="587"/>
      <c r="CV28" s="587"/>
      <c r="CW28" s="587"/>
      <c r="CX28" s="587"/>
      <c r="CY28" s="588"/>
      <c r="CZ28" s="589">
        <v>13.8</v>
      </c>
      <c r="DA28" s="607"/>
      <c r="DB28" s="607"/>
      <c r="DC28" s="608"/>
      <c r="DD28" s="592">
        <v>456065</v>
      </c>
      <c r="DE28" s="587"/>
      <c r="DF28" s="587"/>
      <c r="DG28" s="587"/>
      <c r="DH28" s="587"/>
      <c r="DI28" s="587"/>
      <c r="DJ28" s="587"/>
      <c r="DK28" s="588"/>
      <c r="DL28" s="592">
        <v>456065</v>
      </c>
      <c r="DM28" s="587"/>
      <c r="DN28" s="587"/>
      <c r="DO28" s="587"/>
      <c r="DP28" s="587"/>
      <c r="DQ28" s="587"/>
      <c r="DR28" s="587"/>
      <c r="DS28" s="587"/>
      <c r="DT28" s="587"/>
      <c r="DU28" s="587"/>
      <c r="DV28" s="588"/>
      <c r="DW28" s="609">
        <v>18.899999999999999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1000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19" t="s">
        <v>288</v>
      </c>
      <c r="CG29" s="616"/>
      <c r="CH29" s="616"/>
      <c r="CI29" s="616"/>
      <c r="CJ29" s="616"/>
      <c r="CK29" s="616"/>
      <c r="CL29" s="616"/>
      <c r="CM29" s="616"/>
      <c r="CN29" s="616"/>
      <c r="CO29" s="616"/>
      <c r="CP29" s="616"/>
      <c r="CQ29" s="617"/>
      <c r="CR29" s="586">
        <v>455871</v>
      </c>
      <c r="CS29" s="605"/>
      <c r="CT29" s="605"/>
      <c r="CU29" s="605"/>
      <c r="CV29" s="605"/>
      <c r="CW29" s="605"/>
      <c r="CX29" s="605"/>
      <c r="CY29" s="606"/>
      <c r="CZ29" s="589">
        <v>13.8</v>
      </c>
      <c r="DA29" s="607"/>
      <c r="DB29" s="607"/>
      <c r="DC29" s="608"/>
      <c r="DD29" s="592">
        <v>455871</v>
      </c>
      <c r="DE29" s="605"/>
      <c r="DF29" s="605"/>
      <c r="DG29" s="605"/>
      <c r="DH29" s="605"/>
      <c r="DI29" s="605"/>
      <c r="DJ29" s="605"/>
      <c r="DK29" s="606"/>
      <c r="DL29" s="592">
        <v>455871</v>
      </c>
      <c r="DM29" s="605"/>
      <c r="DN29" s="605"/>
      <c r="DO29" s="605"/>
      <c r="DP29" s="605"/>
      <c r="DQ29" s="605"/>
      <c r="DR29" s="605"/>
      <c r="DS29" s="605"/>
      <c r="DT29" s="605"/>
      <c r="DU29" s="605"/>
      <c r="DV29" s="606"/>
      <c r="DW29" s="609">
        <v>18.8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8443</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99.4</v>
      </c>
      <c r="BH30" s="653"/>
      <c r="BI30" s="653"/>
      <c r="BJ30" s="653"/>
      <c r="BK30" s="653"/>
      <c r="BL30" s="653"/>
      <c r="BM30" s="654">
        <v>83.5</v>
      </c>
      <c r="BN30" s="653"/>
      <c r="BO30" s="653"/>
      <c r="BP30" s="653"/>
      <c r="BQ30" s="655"/>
      <c r="BR30" s="652">
        <v>99.3</v>
      </c>
      <c r="BS30" s="653"/>
      <c r="BT30" s="653"/>
      <c r="BU30" s="653"/>
      <c r="BV30" s="653"/>
      <c r="BW30" s="653"/>
      <c r="BX30" s="654">
        <v>83.1</v>
      </c>
      <c r="BY30" s="653"/>
      <c r="BZ30" s="653"/>
      <c r="CA30" s="653"/>
      <c r="CB30" s="655"/>
      <c r="CD30" s="658"/>
      <c r="CE30" s="659"/>
      <c r="CF30" s="619" t="s">
        <v>292</v>
      </c>
      <c r="CG30" s="616"/>
      <c r="CH30" s="616"/>
      <c r="CI30" s="616"/>
      <c r="CJ30" s="616"/>
      <c r="CK30" s="616"/>
      <c r="CL30" s="616"/>
      <c r="CM30" s="616"/>
      <c r="CN30" s="616"/>
      <c r="CO30" s="616"/>
      <c r="CP30" s="616"/>
      <c r="CQ30" s="617"/>
      <c r="CR30" s="586">
        <v>407189</v>
      </c>
      <c r="CS30" s="587"/>
      <c r="CT30" s="587"/>
      <c r="CU30" s="587"/>
      <c r="CV30" s="587"/>
      <c r="CW30" s="587"/>
      <c r="CX30" s="587"/>
      <c r="CY30" s="588"/>
      <c r="CZ30" s="589">
        <v>12.3</v>
      </c>
      <c r="DA30" s="607"/>
      <c r="DB30" s="607"/>
      <c r="DC30" s="608"/>
      <c r="DD30" s="592">
        <v>407189</v>
      </c>
      <c r="DE30" s="587"/>
      <c r="DF30" s="587"/>
      <c r="DG30" s="587"/>
      <c r="DH30" s="587"/>
      <c r="DI30" s="587"/>
      <c r="DJ30" s="587"/>
      <c r="DK30" s="588"/>
      <c r="DL30" s="592">
        <v>407189</v>
      </c>
      <c r="DM30" s="587"/>
      <c r="DN30" s="587"/>
      <c r="DO30" s="587"/>
      <c r="DP30" s="587"/>
      <c r="DQ30" s="587"/>
      <c r="DR30" s="587"/>
      <c r="DS30" s="587"/>
      <c r="DT30" s="587"/>
      <c r="DU30" s="587"/>
      <c r="DV30" s="588"/>
      <c r="DW30" s="609">
        <v>16.8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86729</v>
      </c>
      <c r="S31" s="587"/>
      <c r="T31" s="587"/>
      <c r="U31" s="587"/>
      <c r="V31" s="587"/>
      <c r="W31" s="587"/>
      <c r="X31" s="587"/>
      <c r="Y31" s="588"/>
      <c r="Z31" s="639">
        <v>2.5</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96.9</v>
      </c>
      <c r="BN31" s="651"/>
      <c r="BO31" s="651"/>
      <c r="BP31" s="651"/>
      <c r="BQ31" s="615"/>
      <c r="BR31" s="650">
        <v>99.1</v>
      </c>
      <c r="BS31" s="605"/>
      <c r="BT31" s="605"/>
      <c r="BU31" s="605"/>
      <c r="BV31" s="605"/>
      <c r="BW31" s="605"/>
      <c r="BX31" s="641">
        <v>96.6</v>
      </c>
      <c r="BY31" s="651"/>
      <c r="BZ31" s="651"/>
      <c r="CA31" s="651"/>
      <c r="CB31" s="615"/>
      <c r="CD31" s="658"/>
      <c r="CE31" s="659"/>
      <c r="CF31" s="619" t="s">
        <v>296</v>
      </c>
      <c r="CG31" s="616"/>
      <c r="CH31" s="616"/>
      <c r="CI31" s="616"/>
      <c r="CJ31" s="616"/>
      <c r="CK31" s="616"/>
      <c r="CL31" s="616"/>
      <c r="CM31" s="616"/>
      <c r="CN31" s="616"/>
      <c r="CO31" s="616"/>
      <c r="CP31" s="616"/>
      <c r="CQ31" s="617"/>
      <c r="CR31" s="586">
        <v>48682</v>
      </c>
      <c r="CS31" s="605"/>
      <c r="CT31" s="605"/>
      <c r="CU31" s="605"/>
      <c r="CV31" s="605"/>
      <c r="CW31" s="605"/>
      <c r="CX31" s="605"/>
      <c r="CY31" s="606"/>
      <c r="CZ31" s="589">
        <v>1.5</v>
      </c>
      <c r="DA31" s="607"/>
      <c r="DB31" s="607"/>
      <c r="DC31" s="608"/>
      <c r="DD31" s="592">
        <v>48682</v>
      </c>
      <c r="DE31" s="605"/>
      <c r="DF31" s="605"/>
      <c r="DG31" s="605"/>
      <c r="DH31" s="605"/>
      <c r="DI31" s="605"/>
      <c r="DJ31" s="605"/>
      <c r="DK31" s="606"/>
      <c r="DL31" s="592">
        <v>48682</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50742</v>
      </c>
      <c r="S32" s="587"/>
      <c r="T32" s="587"/>
      <c r="U32" s="587"/>
      <c r="V32" s="587"/>
      <c r="W32" s="587"/>
      <c r="X32" s="587"/>
      <c r="Y32" s="588"/>
      <c r="Z32" s="639">
        <v>1.5</v>
      </c>
      <c r="AA32" s="639"/>
      <c r="AB32" s="639"/>
      <c r="AC32" s="639"/>
      <c r="AD32" s="640">
        <v>4464</v>
      </c>
      <c r="AE32" s="640"/>
      <c r="AF32" s="640"/>
      <c r="AG32" s="640"/>
      <c r="AH32" s="640"/>
      <c r="AI32" s="640"/>
      <c r="AJ32" s="640"/>
      <c r="AK32" s="640"/>
      <c r="AL32" s="609">
        <v>0.2</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99.5</v>
      </c>
      <c r="BH32" s="571"/>
      <c r="BI32" s="571"/>
      <c r="BJ32" s="571"/>
      <c r="BK32" s="571"/>
      <c r="BL32" s="571"/>
      <c r="BM32" s="634">
        <v>70</v>
      </c>
      <c r="BN32" s="571"/>
      <c r="BO32" s="571"/>
      <c r="BP32" s="571"/>
      <c r="BQ32" s="628"/>
      <c r="BR32" s="649">
        <v>99.4</v>
      </c>
      <c r="BS32" s="571"/>
      <c r="BT32" s="571"/>
      <c r="BU32" s="571"/>
      <c r="BV32" s="571"/>
      <c r="BW32" s="571"/>
      <c r="BX32" s="634">
        <v>68.7</v>
      </c>
      <c r="BY32" s="571"/>
      <c r="BZ32" s="571"/>
      <c r="CA32" s="571"/>
      <c r="CB32" s="628"/>
      <c r="CD32" s="660"/>
      <c r="CE32" s="661"/>
      <c r="CF32" s="619" t="s">
        <v>299</v>
      </c>
      <c r="CG32" s="616"/>
      <c r="CH32" s="616"/>
      <c r="CI32" s="616"/>
      <c r="CJ32" s="616"/>
      <c r="CK32" s="616"/>
      <c r="CL32" s="616"/>
      <c r="CM32" s="616"/>
      <c r="CN32" s="616"/>
      <c r="CO32" s="616"/>
      <c r="CP32" s="616"/>
      <c r="CQ32" s="617"/>
      <c r="CR32" s="586">
        <v>194</v>
      </c>
      <c r="CS32" s="587"/>
      <c r="CT32" s="587"/>
      <c r="CU32" s="587"/>
      <c r="CV32" s="587"/>
      <c r="CW32" s="587"/>
      <c r="CX32" s="587"/>
      <c r="CY32" s="588"/>
      <c r="CZ32" s="589">
        <v>0</v>
      </c>
      <c r="DA32" s="607"/>
      <c r="DB32" s="607"/>
      <c r="DC32" s="608"/>
      <c r="DD32" s="592">
        <v>194</v>
      </c>
      <c r="DE32" s="587"/>
      <c r="DF32" s="587"/>
      <c r="DG32" s="587"/>
      <c r="DH32" s="587"/>
      <c r="DI32" s="587"/>
      <c r="DJ32" s="587"/>
      <c r="DK32" s="588"/>
      <c r="DL32" s="592">
        <v>194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262500</v>
      </c>
      <c r="S33" s="587"/>
      <c r="T33" s="587"/>
      <c r="U33" s="587"/>
      <c r="V33" s="587"/>
      <c r="W33" s="587"/>
      <c r="X33" s="587"/>
      <c r="Y33" s="588"/>
      <c r="Z33" s="639">
        <v>7.6</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301</v>
      </c>
      <c r="CE33" s="616"/>
      <c r="CF33" s="616"/>
      <c r="CG33" s="616"/>
      <c r="CH33" s="616"/>
      <c r="CI33" s="616"/>
      <c r="CJ33" s="616"/>
      <c r="CK33" s="616"/>
      <c r="CL33" s="616"/>
      <c r="CM33" s="616"/>
      <c r="CN33" s="616"/>
      <c r="CO33" s="616"/>
      <c r="CP33" s="616"/>
      <c r="CQ33" s="617"/>
      <c r="CR33" s="586">
        <v>1464922</v>
      </c>
      <c r="CS33" s="605"/>
      <c r="CT33" s="605"/>
      <c r="CU33" s="605"/>
      <c r="CV33" s="605"/>
      <c r="CW33" s="605"/>
      <c r="CX33" s="605"/>
      <c r="CY33" s="606"/>
      <c r="CZ33" s="589">
        <v>44.2</v>
      </c>
      <c r="DA33" s="607"/>
      <c r="DB33" s="607"/>
      <c r="DC33" s="608"/>
      <c r="DD33" s="592">
        <v>1276868</v>
      </c>
      <c r="DE33" s="605"/>
      <c r="DF33" s="605"/>
      <c r="DG33" s="605"/>
      <c r="DH33" s="605"/>
      <c r="DI33" s="605"/>
      <c r="DJ33" s="605"/>
      <c r="DK33" s="606"/>
      <c r="DL33" s="592">
        <v>869620</v>
      </c>
      <c r="DM33" s="605"/>
      <c r="DN33" s="605"/>
      <c r="DO33" s="605"/>
      <c r="DP33" s="605"/>
      <c r="DQ33" s="605"/>
      <c r="DR33" s="605"/>
      <c r="DS33" s="605"/>
      <c r="DT33" s="605"/>
      <c r="DU33" s="605"/>
      <c r="DV33" s="606"/>
      <c r="DW33" s="609">
        <v>36</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305</v>
      </c>
      <c r="CE34" s="616"/>
      <c r="CF34" s="616"/>
      <c r="CG34" s="616"/>
      <c r="CH34" s="616"/>
      <c r="CI34" s="616"/>
      <c r="CJ34" s="616"/>
      <c r="CK34" s="616"/>
      <c r="CL34" s="616"/>
      <c r="CM34" s="616"/>
      <c r="CN34" s="616"/>
      <c r="CO34" s="616"/>
      <c r="CP34" s="616"/>
      <c r="CQ34" s="617"/>
      <c r="CR34" s="586">
        <v>503078</v>
      </c>
      <c r="CS34" s="587"/>
      <c r="CT34" s="587"/>
      <c r="CU34" s="587"/>
      <c r="CV34" s="587"/>
      <c r="CW34" s="587"/>
      <c r="CX34" s="587"/>
      <c r="CY34" s="588"/>
      <c r="CZ34" s="589">
        <v>15.2</v>
      </c>
      <c r="DA34" s="607"/>
      <c r="DB34" s="607"/>
      <c r="DC34" s="608"/>
      <c r="DD34" s="592">
        <v>418212</v>
      </c>
      <c r="DE34" s="587"/>
      <c r="DF34" s="587"/>
      <c r="DG34" s="587"/>
      <c r="DH34" s="587"/>
      <c r="DI34" s="587"/>
      <c r="DJ34" s="587"/>
      <c r="DK34" s="588"/>
      <c r="DL34" s="592">
        <v>276472</v>
      </c>
      <c r="DM34" s="587"/>
      <c r="DN34" s="587"/>
      <c r="DO34" s="587"/>
      <c r="DP34" s="587"/>
      <c r="DQ34" s="587"/>
      <c r="DR34" s="587"/>
      <c r="DS34" s="587"/>
      <c r="DT34" s="587"/>
      <c r="DU34" s="587"/>
      <c r="DV34" s="588"/>
      <c r="DW34" s="609">
        <v>11.4</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127500</v>
      </c>
      <c r="S35" s="587"/>
      <c r="T35" s="587"/>
      <c r="U35" s="587"/>
      <c r="V35" s="587"/>
      <c r="W35" s="587"/>
      <c r="X35" s="587"/>
      <c r="Y35" s="588"/>
      <c r="Z35" s="639">
        <v>3.7</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311758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420</v>
      </c>
      <c r="BW35" s="637"/>
      <c r="BX35" s="637"/>
      <c r="BY35" s="637"/>
      <c r="BZ35" s="637"/>
      <c r="CA35" s="637"/>
      <c r="CB35" s="638"/>
      <c r="CD35" s="619" t="s">
        <v>309</v>
      </c>
      <c r="CE35" s="616"/>
      <c r="CF35" s="616"/>
      <c r="CG35" s="616"/>
      <c r="CH35" s="616"/>
      <c r="CI35" s="616"/>
      <c r="CJ35" s="616"/>
      <c r="CK35" s="616"/>
      <c r="CL35" s="616"/>
      <c r="CM35" s="616"/>
      <c r="CN35" s="616"/>
      <c r="CO35" s="616"/>
      <c r="CP35" s="616"/>
      <c r="CQ35" s="617"/>
      <c r="CR35" s="586">
        <v>202425</v>
      </c>
      <c r="CS35" s="605"/>
      <c r="CT35" s="605"/>
      <c r="CU35" s="605"/>
      <c r="CV35" s="605"/>
      <c r="CW35" s="605"/>
      <c r="CX35" s="605"/>
      <c r="CY35" s="606"/>
      <c r="CZ35" s="589">
        <v>6.1</v>
      </c>
      <c r="DA35" s="607"/>
      <c r="DB35" s="607"/>
      <c r="DC35" s="608"/>
      <c r="DD35" s="592">
        <v>157330</v>
      </c>
      <c r="DE35" s="605"/>
      <c r="DF35" s="605"/>
      <c r="DG35" s="605"/>
      <c r="DH35" s="605"/>
      <c r="DI35" s="605"/>
      <c r="DJ35" s="605"/>
      <c r="DK35" s="606"/>
      <c r="DL35" s="592">
        <v>92928</v>
      </c>
      <c r="DM35" s="605"/>
      <c r="DN35" s="605"/>
      <c r="DO35" s="605"/>
      <c r="DP35" s="605"/>
      <c r="DQ35" s="605"/>
      <c r="DR35" s="605"/>
      <c r="DS35" s="605"/>
      <c r="DT35" s="605"/>
      <c r="DU35" s="605"/>
      <c r="DV35" s="606"/>
      <c r="DW35" s="609">
        <v>3.8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3457825</v>
      </c>
      <c r="S36" s="627"/>
      <c r="T36" s="627"/>
      <c r="U36" s="627"/>
      <c r="V36" s="627"/>
      <c r="W36" s="627"/>
      <c r="X36" s="627"/>
      <c r="Y36" s="630"/>
      <c r="Z36" s="631">
        <v>100</v>
      </c>
      <c r="AA36" s="631"/>
      <c r="AB36" s="631"/>
      <c r="AC36" s="631"/>
      <c r="AD36" s="632">
        <v>2291207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88160</v>
      </c>
      <c r="BA36" s="587"/>
      <c r="BB36" s="587"/>
      <c r="BC36" s="587"/>
      <c r="BD36" s="605"/>
      <c r="BE36" s="605"/>
      <c r="BF36" s="615"/>
      <c r="BG36" s="619" t="s">
        <v>312</v>
      </c>
      <c r="BH36" s="616"/>
      <c r="BI36" s="616"/>
      <c r="BJ36" s="616"/>
      <c r="BK36" s="616"/>
      <c r="BL36" s="616"/>
      <c r="BM36" s="616"/>
      <c r="BN36" s="616"/>
      <c r="BO36" s="616"/>
      <c r="BP36" s="616"/>
      <c r="BQ36" s="616"/>
      <c r="BR36" s="616"/>
      <c r="BS36" s="616"/>
      <c r="BT36" s="616"/>
      <c r="BU36" s="617"/>
      <c r="BV36" s="586">
        <v>-2883</v>
      </c>
      <c r="BW36" s="587"/>
      <c r="BX36" s="587"/>
      <c r="BY36" s="587"/>
      <c r="BZ36" s="587"/>
      <c r="CA36" s="587"/>
      <c r="CB36" s="618"/>
      <c r="CD36" s="619" t="s">
        <v>313</v>
      </c>
      <c r="CE36" s="616"/>
      <c r="CF36" s="616"/>
      <c r="CG36" s="616"/>
      <c r="CH36" s="616"/>
      <c r="CI36" s="616"/>
      <c r="CJ36" s="616"/>
      <c r="CK36" s="616"/>
      <c r="CL36" s="616"/>
      <c r="CM36" s="616"/>
      <c r="CN36" s="616"/>
      <c r="CO36" s="616"/>
      <c r="CP36" s="616"/>
      <c r="CQ36" s="617"/>
      <c r="CR36" s="586">
        <v>432227</v>
      </c>
      <c r="CS36" s="587"/>
      <c r="CT36" s="587"/>
      <c r="CU36" s="587"/>
      <c r="CV36" s="587"/>
      <c r="CW36" s="587"/>
      <c r="CX36" s="587"/>
      <c r="CY36" s="588"/>
      <c r="CZ36" s="589">
        <v>13</v>
      </c>
      <c r="DA36" s="607"/>
      <c r="DB36" s="607"/>
      <c r="DC36" s="608"/>
      <c r="DD36" s="592">
        <v>409638</v>
      </c>
      <c r="DE36" s="587"/>
      <c r="DF36" s="587"/>
      <c r="DG36" s="587"/>
      <c r="DH36" s="587"/>
      <c r="DI36" s="587"/>
      <c r="DJ36" s="587"/>
      <c r="DK36" s="588"/>
      <c r="DL36" s="592">
        <v>296947</v>
      </c>
      <c r="DM36" s="587"/>
      <c r="DN36" s="587"/>
      <c r="DO36" s="587"/>
      <c r="DP36" s="587"/>
      <c r="DQ36" s="587"/>
      <c r="DR36" s="587"/>
      <c r="DS36" s="587"/>
      <c r="DT36" s="587"/>
      <c r="DU36" s="587"/>
      <c r="DV36" s="588"/>
      <c r="DW36" s="609">
        <v>12.3</v>
      </c>
      <c r="DX36" s="610"/>
      <c r="DY36" s="610"/>
      <c r="DZ36" s="610"/>
      <c r="EA36" s="610"/>
      <c r="EB36" s="610"/>
      <c r="EC36" s="611"/>
    </row>
    <row r="37" spans="2:133" ht="11.25" customHeight="1">
      <c r="AQ37" s="612" t="s">
        <v>314</v>
      </c>
      <c r="AR37" s="613"/>
      <c r="AS37" s="613"/>
      <c r="AT37" s="613"/>
      <c r="AU37" s="613"/>
      <c r="AV37" s="613"/>
      <c r="AW37" s="613"/>
      <c r="AX37" s="613"/>
      <c r="AY37" s="614"/>
      <c r="AZ37" s="586">
        <v>36280</v>
      </c>
      <c r="BA37" s="587"/>
      <c r="BB37" s="587"/>
      <c r="BC37" s="587"/>
      <c r="BD37" s="605"/>
      <c r="BE37" s="605"/>
      <c r="BF37" s="615"/>
      <c r="BG37" s="619" t="s">
        <v>315</v>
      </c>
      <c r="BH37" s="616"/>
      <c r="BI37" s="616"/>
      <c r="BJ37" s="616"/>
      <c r="BK37" s="616"/>
      <c r="BL37" s="616"/>
      <c r="BM37" s="616"/>
      <c r="BN37" s="616"/>
      <c r="BO37" s="616"/>
      <c r="BP37" s="616"/>
      <c r="BQ37" s="616"/>
      <c r="BR37" s="616"/>
      <c r="BS37" s="616"/>
      <c r="BT37" s="616"/>
      <c r="BU37" s="617"/>
      <c r="BV37" s="586">
        <v>482</v>
      </c>
      <c r="BW37" s="587"/>
      <c r="BX37" s="587"/>
      <c r="BY37" s="587"/>
      <c r="BZ37" s="587"/>
      <c r="CA37" s="587"/>
      <c r="CB37" s="618"/>
      <c r="CD37" s="619" t="s">
        <v>316</v>
      </c>
      <c r="CE37" s="616"/>
      <c r="CF37" s="616"/>
      <c r="CG37" s="616"/>
      <c r="CH37" s="616"/>
      <c r="CI37" s="616"/>
      <c r="CJ37" s="616"/>
      <c r="CK37" s="616"/>
      <c r="CL37" s="616"/>
      <c r="CM37" s="616"/>
      <c r="CN37" s="616"/>
      <c r="CO37" s="616"/>
      <c r="CP37" s="616"/>
      <c r="CQ37" s="617"/>
      <c r="CR37" s="586">
        <v>177485</v>
      </c>
      <c r="CS37" s="605"/>
      <c r="CT37" s="605"/>
      <c r="CU37" s="605"/>
      <c r="CV37" s="605"/>
      <c r="CW37" s="605"/>
      <c r="CX37" s="605"/>
      <c r="CY37" s="606"/>
      <c r="CZ37" s="589">
        <v>5.4</v>
      </c>
      <c r="DA37" s="607"/>
      <c r="DB37" s="607"/>
      <c r="DC37" s="608"/>
      <c r="DD37" s="592">
        <v>165485</v>
      </c>
      <c r="DE37" s="605"/>
      <c r="DF37" s="605"/>
      <c r="DG37" s="605"/>
      <c r="DH37" s="605"/>
      <c r="DI37" s="605"/>
      <c r="DJ37" s="605"/>
      <c r="DK37" s="606"/>
      <c r="DL37" s="592">
        <v>161967</v>
      </c>
      <c r="DM37" s="605"/>
      <c r="DN37" s="605"/>
      <c r="DO37" s="605"/>
      <c r="DP37" s="605"/>
      <c r="DQ37" s="605"/>
      <c r="DR37" s="605"/>
      <c r="DS37" s="605"/>
      <c r="DT37" s="605"/>
      <c r="DU37" s="605"/>
      <c r="DV37" s="606"/>
      <c r="DW37" s="609">
        <v>6.7</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19" t="s">
        <v>319</v>
      </c>
      <c r="BH38" s="616"/>
      <c r="BI38" s="616"/>
      <c r="BJ38" s="616"/>
      <c r="BK38" s="616"/>
      <c r="BL38" s="616"/>
      <c r="BM38" s="616"/>
      <c r="BN38" s="616"/>
      <c r="BO38" s="616"/>
      <c r="BP38" s="616"/>
      <c r="BQ38" s="616"/>
      <c r="BR38" s="616"/>
      <c r="BS38" s="616"/>
      <c r="BT38" s="616"/>
      <c r="BU38" s="617"/>
      <c r="BV38" s="586">
        <v>900</v>
      </c>
      <c r="BW38" s="587"/>
      <c r="BX38" s="587"/>
      <c r="BY38" s="587"/>
      <c r="BZ38" s="587"/>
      <c r="CA38" s="587"/>
      <c r="CB38" s="618"/>
      <c r="CD38" s="619" t="s">
        <v>320</v>
      </c>
      <c r="CE38" s="616"/>
      <c r="CF38" s="616"/>
      <c r="CG38" s="616"/>
      <c r="CH38" s="616"/>
      <c r="CI38" s="616"/>
      <c r="CJ38" s="616"/>
      <c r="CK38" s="616"/>
      <c r="CL38" s="616"/>
      <c r="CM38" s="616"/>
      <c r="CN38" s="616"/>
      <c r="CO38" s="616"/>
      <c r="CP38" s="616"/>
      <c r="CQ38" s="617"/>
      <c r="CR38" s="586">
        <v>311758</v>
      </c>
      <c r="CS38" s="587"/>
      <c r="CT38" s="587"/>
      <c r="CU38" s="587"/>
      <c r="CV38" s="587"/>
      <c r="CW38" s="587"/>
      <c r="CX38" s="587"/>
      <c r="CY38" s="588"/>
      <c r="CZ38" s="589">
        <v>9.4</v>
      </c>
      <c r="DA38" s="607"/>
      <c r="DB38" s="607"/>
      <c r="DC38" s="608"/>
      <c r="DD38" s="592">
        <v>291688</v>
      </c>
      <c r="DE38" s="587"/>
      <c r="DF38" s="587"/>
      <c r="DG38" s="587"/>
      <c r="DH38" s="587"/>
      <c r="DI38" s="587"/>
      <c r="DJ38" s="587"/>
      <c r="DK38" s="588"/>
      <c r="DL38" s="592">
        <v>203273</v>
      </c>
      <c r="DM38" s="587"/>
      <c r="DN38" s="587"/>
      <c r="DO38" s="587"/>
      <c r="DP38" s="587"/>
      <c r="DQ38" s="587"/>
      <c r="DR38" s="587"/>
      <c r="DS38" s="587"/>
      <c r="DT38" s="587"/>
      <c r="DU38" s="587"/>
      <c r="DV38" s="588"/>
      <c r="DW38" s="609">
        <v>8.4</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20" t="s">
        <v>322</v>
      </c>
      <c r="BH39" s="621"/>
      <c r="BI39" s="621"/>
      <c r="BJ39" s="621"/>
      <c r="BK39" s="621"/>
      <c r="BL39" s="187"/>
      <c r="BM39" s="616" t="s">
        <v>323</v>
      </c>
      <c r="BN39" s="616"/>
      <c r="BO39" s="616"/>
      <c r="BP39" s="616"/>
      <c r="BQ39" s="616"/>
      <c r="BR39" s="616"/>
      <c r="BS39" s="616"/>
      <c r="BT39" s="616"/>
      <c r="BU39" s="617"/>
      <c r="BV39" s="586">
        <v>114</v>
      </c>
      <c r="BW39" s="587"/>
      <c r="BX39" s="587"/>
      <c r="BY39" s="587"/>
      <c r="BZ39" s="587"/>
      <c r="CA39" s="587"/>
      <c r="CB39" s="618"/>
      <c r="CD39" s="619" t="s">
        <v>324</v>
      </c>
      <c r="CE39" s="616"/>
      <c r="CF39" s="616"/>
      <c r="CG39" s="616"/>
      <c r="CH39" s="616"/>
      <c r="CI39" s="616"/>
      <c r="CJ39" s="616"/>
      <c r="CK39" s="616"/>
      <c r="CL39" s="616"/>
      <c r="CM39" s="616"/>
      <c r="CN39" s="616"/>
      <c r="CO39" s="616"/>
      <c r="CP39" s="616"/>
      <c r="CQ39" s="617"/>
      <c r="CR39" s="586">
        <v>1434</v>
      </c>
      <c r="CS39" s="605"/>
      <c r="CT39" s="605"/>
      <c r="CU39" s="605"/>
      <c r="CV39" s="605"/>
      <c r="CW39" s="605"/>
      <c r="CX39" s="605"/>
      <c r="CY39" s="606"/>
      <c r="CZ39" s="589">
        <v>0</v>
      </c>
      <c r="DA39" s="607"/>
      <c r="DB39" s="607"/>
      <c r="DC39" s="608"/>
      <c r="DD39" s="592" t="s">
        <v>318</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97631</v>
      </c>
      <c r="BA40" s="587"/>
      <c r="BB40" s="587"/>
      <c r="BC40" s="587"/>
      <c r="BD40" s="605"/>
      <c r="BE40" s="605"/>
      <c r="BF40" s="615"/>
      <c r="BG40" s="620"/>
      <c r="BH40" s="621"/>
      <c r="BI40" s="621"/>
      <c r="BJ40" s="621"/>
      <c r="BK40" s="621"/>
      <c r="BL40" s="187"/>
      <c r="BM40" s="616" t="s">
        <v>326</v>
      </c>
      <c r="BN40" s="616"/>
      <c r="BO40" s="616"/>
      <c r="BP40" s="616"/>
      <c r="BQ40" s="616"/>
      <c r="BR40" s="616"/>
      <c r="BS40" s="616"/>
      <c r="BT40" s="616"/>
      <c r="BU40" s="617"/>
      <c r="BV40" s="586" t="s">
        <v>318</v>
      </c>
      <c r="BW40" s="587"/>
      <c r="BX40" s="587"/>
      <c r="BY40" s="587"/>
      <c r="BZ40" s="587"/>
      <c r="CA40" s="587"/>
      <c r="CB40" s="618"/>
      <c r="CD40" s="619" t="s">
        <v>327</v>
      </c>
      <c r="CE40" s="616"/>
      <c r="CF40" s="616"/>
      <c r="CG40" s="616"/>
      <c r="CH40" s="616"/>
      <c r="CI40" s="616"/>
      <c r="CJ40" s="616"/>
      <c r="CK40" s="616"/>
      <c r="CL40" s="616"/>
      <c r="CM40" s="616"/>
      <c r="CN40" s="616"/>
      <c r="CO40" s="616"/>
      <c r="CP40" s="616"/>
      <c r="CQ40" s="617"/>
      <c r="CR40" s="586">
        <v>14000</v>
      </c>
      <c r="CS40" s="587"/>
      <c r="CT40" s="587"/>
      <c r="CU40" s="587"/>
      <c r="CV40" s="587"/>
      <c r="CW40" s="587"/>
      <c r="CX40" s="587"/>
      <c r="CY40" s="588"/>
      <c r="CZ40" s="589">
        <v>0.4</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89687</v>
      </c>
      <c r="BA41" s="627"/>
      <c r="BB41" s="627"/>
      <c r="BC41" s="627"/>
      <c r="BD41" s="571"/>
      <c r="BE41" s="571"/>
      <c r="BF41" s="628"/>
      <c r="BG41" s="622"/>
      <c r="BH41" s="623"/>
      <c r="BI41" s="623"/>
      <c r="BJ41" s="623"/>
      <c r="BK41" s="623"/>
      <c r="BL41" s="189"/>
      <c r="BM41" s="625" t="s">
        <v>329</v>
      </c>
      <c r="BN41" s="625"/>
      <c r="BO41" s="625"/>
      <c r="BP41" s="625"/>
      <c r="BQ41" s="625"/>
      <c r="BR41" s="625"/>
      <c r="BS41" s="625"/>
      <c r="BT41" s="625"/>
      <c r="BU41" s="626"/>
      <c r="BV41" s="570" t="s">
        <v>330</v>
      </c>
      <c r="BW41" s="627"/>
      <c r="BX41" s="627"/>
      <c r="BY41" s="627"/>
      <c r="BZ41" s="627"/>
      <c r="CA41" s="627"/>
      <c r="CB41" s="629"/>
      <c r="CD41" s="619" t="s">
        <v>331</v>
      </c>
      <c r="CE41" s="616"/>
      <c r="CF41" s="616"/>
      <c r="CG41" s="616"/>
      <c r="CH41" s="616"/>
      <c r="CI41" s="616"/>
      <c r="CJ41" s="616"/>
      <c r="CK41" s="616"/>
      <c r="CL41" s="616"/>
      <c r="CM41" s="616"/>
      <c r="CN41" s="616"/>
      <c r="CO41" s="616"/>
      <c r="CP41" s="616"/>
      <c r="CQ41" s="617"/>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567483</v>
      </c>
      <c r="CS42" s="587"/>
      <c r="CT42" s="587"/>
      <c r="CU42" s="587"/>
      <c r="CV42" s="587"/>
      <c r="CW42" s="587"/>
      <c r="CX42" s="587"/>
      <c r="CY42" s="588"/>
      <c r="CZ42" s="589">
        <v>17.100000000000001</v>
      </c>
      <c r="DA42" s="590"/>
      <c r="DB42" s="590"/>
      <c r="DC42" s="591"/>
      <c r="DD42" s="592">
        <v>277099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318</v>
      </c>
      <c r="CS43" s="605"/>
      <c r="CT43" s="605"/>
      <c r="CU43" s="605"/>
      <c r="CV43" s="605"/>
      <c r="CW43" s="605"/>
      <c r="CX43" s="605"/>
      <c r="CY43" s="606"/>
      <c r="CZ43" s="589" t="s">
        <v>318</v>
      </c>
      <c r="DA43" s="607"/>
      <c r="DB43" s="607"/>
      <c r="DC43" s="608"/>
      <c r="DD43" s="592" t="s">
        <v>318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567483</v>
      </c>
      <c r="CS44" s="587"/>
      <c r="CT44" s="587"/>
      <c r="CU44" s="587"/>
      <c r="CV44" s="587"/>
      <c r="CW44" s="587"/>
      <c r="CX44" s="587"/>
      <c r="CY44" s="588"/>
      <c r="CZ44" s="589">
        <v>17.100000000000001</v>
      </c>
      <c r="DA44" s="590"/>
      <c r="DB44" s="590"/>
      <c r="DC44" s="591"/>
      <c r="DD44" s="592">
        <v>277099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225422</v>
      </c>
      <c r="CS45" s="605"/>
      <c r="CT45" s="605"/>
      <c r="CU45" s="605"/>
      <c r="CV45" s="605"/>
      <c r="CW45" s="605"/>
      <c r="CX45" s="605"/>
      <c r="CY45" s="606"/>
      <c r="CZ45" s="589">
        <v>6.8</v>
      </c>
      <c r="DA45" s="607"/>
      <c r="DB45" s="607"/>
      <c r="DC45" s="608"/>
      <c r="DD45" s="592">
        <v>20057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335534</v>
      </c>
      <c r="CS46" s="587"/>
      <c r="CT46" s="587"/>
      <c r="CU46" s="587"/>
      <c r="CV46" s="587"/>
      <c r="CW46" s="587"/>
      <c r="CX46" s="587"/>
      <c r="CY46" s="588"/>
      <c r="CZ46" s="589">
        <v>10.1</v>
      </c>
      <c r="DA46" s="590"/>
      <c r="DB46" s="590"/>
      <c r="DC46" s="591"/>
      <c r="DD46" s="592">
        <v>251902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3313351</v>
      </c>
      <c r="CS49" s="571"/>
      <c r="CT49" s="571"/>
      <c r="CU49" s="571"/>
      <c r="CV49" s="571"/>
      <c r="CW49" s="571"/>
      <c r="CX49" s="571"/>
      <c r="CY49" s="572"/>
      <c r="CZ49" s="573">
        <v>100</v>
      </c>
      <c r="DA49" s="574"/>
      <c r="DB49" s="574"/>
      <c r="DC49" s="575"/>
      <c r="DD49" s="576">
        <v>2668585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3458</v>
      </c>
      <c r="R7" s="1099"/>
      <c r="S7" s="1099"/>
      <c r="T7" s="1099"/>
      <c r="U7" s="1099"/>
      <c r="V7" s="1099">
        <v>3313</v>
      </c>
      <c r="W7" s="1099"/>
      <c r="X7" s="1099"/>
      <c r="Y7" s="1099"/>
      <c r="Z7" s="1099"/>
      <c r="AA7" s="1099">
        <v>145</v>
      </c>
      <c r="AB7" s="1099"/>
      <c r="AC7" s="1099"/>
      <c r="AD7" s="1099"/>
      <c r="AE7" s="1100"/>
      <c r="AF7" s="1101">
        <v>133</v>
      </c>
      <c r="AG7" s="1102"/>
      <c r="AH7" s="1102"/>
      <c r="AI7" s="1102"/>
      <c r="AJ7" s="1103"/>
      <c r="AK7" s="1085">
        <v>0</v>
      </c>
      <c r="AL7" s="1086"/>
      <c r="AM7" s="1086"/>
      <c r="AN7" s="1086"/>
      <c r="AO7" s="1086"/>
      <c r="AP7" s="1086">
        <v>4160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285</v>
      </c>
      <c r="R8" s="1038"/>
      <c r="S8" s="1038"/>
      <c r="T8" s="1038"/>
      <c r="U8" s="1038"/>
      <c r="V8" s="1038">
        <v>285</v>
      </c>
      <c r="W8" s="1038"/>
      <c r="X8" s="1038"/>
      <c r="Y8" s="1038"/>
      <c r="Z8" s="1038"/>
      <c r="AA8" s="1038">
        <v>0</v>
      </c>
      <c r="AB8" s="1038"/>
      <c r="AC8" s="1038"/>
      <c r="AD8" s="1038"/>
      <c r="AE8" s="1039"/>
      <c r="AF8" s="1031" t="s">
        <v>111</v>
      </c>
      <c r="AG8" s="1032"/>
      <c r="AH8" s="1032"/>
      <c r="AI8" s="1032"/>
      <c r="AJ8" s="1033"/>
      <c r="AK8" s="1080" t="s">
        <v>530</v>
      </c>
      <c r="AL8" s="1081"/>
      <c r="AM8" s="1081"/>
      <c r="AN8" s="1081"/>
      <c r="AO8" s="1081"/>
      <c r="AP8" s="1081">
        <v>108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3743</v>
      </c>
      <c r="R23" s="1063"/>
      <c r="S23" s="1063"/>
      <c r="T23" s="1063"/>
      <c r="U23" s="1063"/>
      <c r="V23" s="1063">
        <v>3598</v>
      </c>
      <c r="W23" s="1063"/>
      <c r="X23" s="1063"/>
      <c r="Y23" s="1063"/>
      <c r="Z23" s="1063"/>
      <c r="AA23" s="1063">
        <v>145</v>
      </c>
      <c r="AB23" s="1063"/>
      <c r="AC23" s="1063"/>
      <c r="AD23" s="1063"/>
      <c r="AE23" s="1064"/>
      <c r="AF23" s="1065">
        <v>133</v>
      </c>
      <c r="AG23" s="1063"/>
      <c r="AH23" s="1063"/>
      <c r="AI23" s="1063"/>
      <c r="AJ23" s="1066"/>
      <c r="AK23" s="1067"/>
      <c r="AL23" s="1068"/>
      <c r="AM23" s="1068"/>
      <c r="AN23" s="1068"/>
      <c r="AO23" s="1068"/>
      <c r="AP23" s="1063">
        <v>4268</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167</v>
      </c>
      <c r="R28" s="1048"/>
      <c r="S28" s="1048"/>
      <c r="T28" s="1048"/>
      <c r="U28" s="1048"/>
      <c r="V28" s="1048">
        <v>167</v>
      </c>
      <c r="W28" s="1048"/>
      <c r="X28" s="1048"/>
      <c r="Y28" s="1048"/>
      <c r="Z28" s="1048"/>
      <c r="AA28" s="1048">
        <v>0</v>
      </c>
      <c r="AB28" s="1048"/>
      <c r="AC28" s="1048"/>
      <c r="AD28" s="1048"/>
      <c r="AE28" s="1049"/>
      <c r="AF28" s="1050">
        <v>0</v>
      </c>
      <c r="AG28" s="1048"/>
      <c r="AH28" s="1048"/>
      <c r="AI28" s="1048"/>
      <c r="AJ28" s="1051"/>
      <c r="AK28" s="1052">
        <v>47</v>
      </c>
      <c r="AL28" s="1040"/>
      <c r="AM28" s="1040"/>
      <c r="AN28" s="1040"/>
      <c r="AO28" s="1040"/>
      <c r="AP28" s="1040" t="s">
        <v>536</v>
      </c>
      <c r="AQ28" s="1040"/>
      <c r="AR28" s="1040"/>
      <c r="AS28" s="1040"/>
      <c r="AT28" s="1040"/>
      <c r="AU28" s="1040" t="s">
        <v>536</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41</v>
      </c>
      <c r="R29" s="1038"/>
      <c r="S29" s="1038"/>
      <c r="T29" s="1038"/>
      <c r="U29" s="1038"/>
      <c r="V29" s="1038">
        <v>41</v>
      </c>
      <c r="W29" s="1038"/>
      <c r="X29" s="1038"/>
      <c r="Y29" s="1038"/>
      <c r="Z29" s="1038"/>
      <c r="AA29" s="1038">
        <v>0</v>
      </c>
      <c r="AB29" s="1038"/>
      <c r="AC29" s="1038"/>
      <c r="AD29" s="1038"/>
      <c r="AE29" s="1039"/>
      <c r="AF29" s="1031">
        <v>0</v>
      </c>
      <c r="AG29" s="1032"/>
      <c r="AH29" s="1032"/>
      <c r="AI29" s="1032"/>
      <c r="AJ29" s="1033"/>
      <c r="AK29" s="974">
        <v>15</v>
      </c>
      <c r="AL29" s="965"/>
      <c r="AM29" s="965"/>
      <c r="AN29" s="965"/>
      <c r="AO29" s="965"/>
      <c r="AP29" s="965" t="s">
        <v>535</v>
      </c>
      <c r="AQ29" s="965"/>
      <c r="AR29" s="965"/>
      <c r="AS29" s="965"/>
      <c r="AT29" s="965"/>
      <c r="AU29" s="965" t="s">
        <v>536</v>
      </c>
      <c r="AV29" s="965"/>
      <c r="AW29" s="965"/>
      <c r="AX29" s="965"/>
      <c r="AY29" s="965"/>
      <c r="AZ29" s="1036" t="s">
        <v>535</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87</v>
      </c>
      <c r="R30" s="1038"/>
      <c r="S30" s="1038"/>
      <c r="T30" s="1038"/>
      <c r="U30" s="1038"/>
      <c r="V30" s="1038">
        <v>87</v>
      </c>
      <c r="W30" s="1038"/>
      <c r="X30" s="1038"/>
      <c r="Y30" s="1038"/>
      <c r="Z30" s="1038"/>
      <c r="AA30" s="1038">
        <v>0</v>
      </c>
      <c r="AB30" s="1038"/>
      <c r="AC30" s="1038"/>
      <c r="AD30" s="1038"/>
      <c r="AE30" s="1039"/>
      <c r="AF30" s="1031">
        <v>0</v>
      </c>
      <c r="AG30" s="1032"/>
      <c r="AH30" s="1032"/>
      <c r="AI30" s="1032"/>
      <c r="AJ30" s="1033"/>
      <c r="AK30" s="974">
        <v>36</v>
      </c>
      <c r="AL30" s="965"/>
      <c r="AM30" s="965"/>
      <c r="AN30" s="965"/>
      <c r="AO30" s="965"/>
      <c r="AP30" s="965">
        <v>421</v>
      </c>
      <c r="AQ30" s="965"/>
      <c r="AR30" s="965"/>
      <c r="AS30" s="965"/>
      <c r="AT30" s="965"/>
      <c r="AU30" s="965">
        <v>318</v>
      </c>
      <c r="AV30" s="965"/>
      <c r="AW30" s="965"/>
      <c r="AX30" s="965"/>
      <c r="AY30" s="965"/>
      <c r="AZ30" s="1036" t="s">
        <v>535</v>
      </c>
      <c r="BA30" s="1036"/>
      <c r="BB30" s="1036"/>
      <c r="BC30" s="1036"/>
      <c r="BD30" s="1036"/>
      <c r="BE30" s="1020" t="s">
        <v>383</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244</v>
      </c>
      <c r="R31" s="1038"/>
      <c r="S31" s="1038"/>
      <c r="T31" s="1038"/>
      <c r="U31" s="1038"/>
      <c r="V31" s="1038">
        <v>244</v>
      </c>
      <c r="W31" s="1038"/>
      <c r="X31" s="1038"/>
      <c r="Y31" s="1038"/>
      <c r="Z31" s="1038"/>
      <c r="AA31" s="1038">
        <v>0</v>
      </c>
      <c r="AB31" s="1038"/>
      <c r="AC31" s="1038"/>
      <c r="AD31" s="1038"/>
      <c r="AE31" s="1039"/>
      <c r="AF31" s="1031">
        <v>0</v>
      </c>
      <c r="AG31" s="1032"/>
      <c r="AH31" s="1032"/>
      <c r="AI31" s="1032"/>
      <c r="AJ31" s="1033"/>
      <c r="AK31" s="974">
        <v>88</v>
      </c>
      <c r="AL31" s="965"/>
      <c r="AM31" s="965"/>
      <c r="AN31" s="965"/>
      <c r="AO31" s="965"/>
      <c r="AP31" s="965">
        <v>341</v>
      </c>
      <c r="AQ31" s="965"/>
      <c r="AR31" s="965"/>
      <c r="AS31" s="965"/>
      <c r="AT31" s="965"/>
      <c r="AU31" s="965">
        <v>330</v>
      </c>
      <c r="AV31" s="965"/>
      <c r="AW31" s="965"/>
      <c r="AX31" s="965"/>
      <c r="AY31" s="965"/>
      <c r="AZ31" s="1036" t="s">
        <v>535</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0</v>
      </c>
      <c r="AG63" s="953"/>
      <c r="AH63" s="953"/>
      <c r="AI63" s="953"/>
      <c r="AJ63" s="1018"/>
      <c r="AK63" s="1019"/>
      <c r="AL63" s="957"/>
      <c r="AM63" s="957"/>
      <c r="AN63" s="957"/>
      <c r="AO63" s="957"/>
      <c r="AP63" s="953">
        <v>762</v>
      </c>
      <c r="AQ63" s="953"/>
      <c r="AR63" s="953"/>
      <c r="AS63" s="953"/>
      <c r="AT63" s="953"/>
      <c r="AU63" s="953">
        <v>648</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77</v>
      </c>
      <c r="R68" s="976"/>
      <c r="S68" s="976"/>
      <c r="T68" s="976"/>
      <c r="U68" s="976"/>
      <c r="V68" s="976">
        <v>73</v>
      </c>
      <c r="W68" s="976"/>
      <c r="X68" s="976"/>
      <c r="Y68" s="976"/>
      <c r="Z68" s="976"/>
      <c r="AA68" s="976">
        <v>4</v>
      </c>
      <c r="AB68" s="976"/>
      <c r="AC68" s="976"/>
      <c r="AD68" s="976"/>
      <c r="AE68" s="976"/>
      <c r="AF68" s="976">
        <v>4</v>
      </c>
      <c r="AG68" s="976"/>
      <c r="AH68" s="976"/>
      <c r="AI68" s="976"/>
      <c r="AJ68" s="976"/>
      <c r="AK68" s="976" t="s">
        <v>535</v>
      </c>
      <c r="AL68" s="976"/>
      <c r="AM68" s="976"/>
      <c r="AN68" s="976"/>
      <c r="AO68" s="976"/>
      <c r="AP68" s="976" t="s">
        <v>535</v>
      </c>
      <c r="AQ68" s="976"/>
      <c r="AR68" s="976"/>
      <c r="AS68" s="976"/>
      <c r="AT68" s="976"/>
      <c r="AU68" s="976" t="s">
        <v>535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141</v>
      </c>
      <c r="R69" s="965"/>
      <c r="S69" s="965"/>
      <c r="T69" s="965"/>
      <c r="U69" s="965"/>
      <c r="V69" s="965">
        <v>134</v>
      </c>
      <c r="W69" s="965"/>
      <c r="X69" s="965"/>
      <c r="Y69" s="965"/>
      <c r="Z69" s="965"/>
      <c r="AA69" s="965">
        <v>7</v>
      </c>
      <c r="AB69" s="965"/>
      <c r="AC69" s="965"/>
      <c r="AD69" s="965"/>
      <c r="AE69" s="965"/>
      <c r="AF69" s="965">
        <v>7</v>
      </c>
      <c r="AG69" s="965"/>
      <c r="AH69" s="965"/>
      <c r="AI69" s="965"/>
      <c r="AJ69" s="965"/>
      <c r="AK69" s="965" t="s">
        <v>535</v>
      </c>
      <c r="AL69" s="965"/>
      <c r="AM69" s="965"/>
      <c r="AN69" s="965"/>
      <c r="AO69" s="965"/>
      <c r="AP69" s="965" t="s">
        <v>535</v>
      </c>
      <c r="AQ69" s="965"/>
      <c r="AR69" s="965"/>
      <c r="AS69" s="965"/>
      <c r="AT69" s="965"/>
      <c r="AU69" s="965" t="s">
        <v>535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1217</v>
      </c>
      <c r="R70" s="965"/>
      <c r="S70" s="965"/>
      <c r="T70" s="965"/>
      <c r="U70" s="965"/>
      <c r="V70" s="965">
        <v>1211</v>
      </c>
      <c r="W70" s="965"/>
      <c r="X70" s="965"/>
      <c r="Y70" s="965"/>
      <c r="Z70" s="965"/>
      <c r="AA70" s="965">
        <v>6</v>
      </c>
      <c r="AB70" s="965"/>
      <c r="AC70" s="965"/>
      <c r="AD70" s="965"/>
      <c r="AE70" s="965"/>
      <c r="AF70" s="965">
        <v>6</v>
      </c>
      <c r="AG70" s="965"/>
      <c r="AH70" s="965"/>
      <c r="AI70" s="965"/>
      <c r="AJ70" s="965"/>
      <c r="AK70" s="965" t="s">
        <v>535</v>
      </c>
      <c r="AL70" s="965"/>
      <c r="AM70" s="965"/>
      <c r="AN70" s="965"/>
      <c r="AO70" s="965"/>
      <c r="AP70" s="965">
        <v>433</v>
      </c>
      <c r="AQ70" s="965"/>
      <c r="AR70" s="965"/>
      <c r="AS70" s="965"/>
      <c r="AT70" s="965"/>
      <c r="AU70" s="965">
        <v>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12</v>
      </c>
      <c r="R71" s="965"/>
      <c r="S71" s="965"/>
      <c r="T71" s="965"/>
      <c r="U71" s="965"/>
      <c r="V71" s="965">
        <v>12</v>
      </c>
      <c r="W71" s="965"/>
      <c r="X71" s="965"/>
      <c r="Y71" s="965"/>
      <c r="Z71" s="965"/>
      <c r="AA71" s="965">
        <v>0</v>
      </c>
      <c r="AB71" s="965"/>
      <c r="AC71" s="965"/>
      <c r="AD71" s="965"/>
      <c r="AE71" s="965"/>
      <c r="AF71" s="965">
        <v>0</v>
      </c>
      <c r="AG71" s="965"/>
      <c r="AH71" s="965"/>
      <c r="AI71" s="965"/>
      <c r="AJ71" s="965"/>
      <c r="AK71" s="965" t="s">
        <v>535</v>
      </c>
      <c r="AL71" s="965"/>
      <c r="AM71" s="965"/>
      <c r="AN71" s="965"/>
      <c r="AO71" s="965"/>
      <c r="AP71" s="965" t="s">
        <v>535</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17</v>
      </c>
      <c r="AG88" s="953"/>
      <c r="AH88" s="953"/>
      <c r="AI88" s="953"/>
      <c r="AJ88" s="953"/>
      <c r="AK88" s="957"/>
      <c r="AL88" s="957"/>
      <c r="AM88" s="957"/>
      <c r="AN88" s="957"/>
      <c r="AO88" s="957"/>
      <c r="AP88" s="953">
        <v>433</v>
      </c>
      <c r="AQ88" s="953"/>
      <c r="AR88" s="953"/>
      <c r="AS88" s="953"/>
      <c r="AT88" s="953"/>
      <c r="AU88" s="953">
        <v>39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474709</v>
      </c>
      <c r="AB110" s="871"/>
      <c r="AC110" s="871"/>
      <c r="AD110" s="871"/>
      <c r="AE110" s="872"/>
      <c r="AF110" s="873">
        <v>472423</v>
      </c>
      <c r="AG110" s="871"/>
      <c r="AH110" s="871"/>
      <c r="AI110" s="871"/>
      <c r="AJ110" s="872"/>
      <c r="AK110" s="873">
        <v>464217</v>
      </c>
      <c r="AL110" s="871"/>
      <c r="AM110" s="871"/>
      <c r="AN110" s="871"/>
      <c r="AO110" s="872"/>
      <c r="AP110" s="874">
        <v>23.4</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4198377</v>
      </c>
      <c r="BR110" s="798"/>
      <c r="BS110" s="798"/>
      <c r="BT110" s="798"/>
      <c r="BU110" s="798"/>
      <c r="BV110" s="798">
        <v>4418193</v>
      </c>
      <c r="BW110" s="798"/>
      <c r="BX110" s="798"/>
      <c r="BY110" s="798"/>
      <c r="BZ110" s="798"/>
      <c r="CA110" s="798">
        <v>4268365</v>
      </c>
      <c r="CB110" s="798"/>
      <c r="CC110" s="798"/>
      <c r="CD110" s="798"/>
      <c r="CE110" s="798"/>
      <c r="CF110" s="859">
        <v>215.3</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55200</v>
      </c>
      <c r="BR111" s="769"/>
      <c r="BS111" s="769"/>
      <c r="BT111" s="769"/>
      <c r="BU111" s="769"/>
      <c r="BV111" s="769">
        <v>49680</v>
      </c>
      <c r="BW111" s="769"/>
      <c r="BX111" s="769"/>
      <c r="BY111" s="769"/>
      <c r="BZ111" s="769"/>
      <c r="CA111" s="769">
        <v>44160</v>
      </c>
      <c r="CB111" s="769"/>
      <c r="CC111" s="769"/>
      <c r="CD111" s="769"/>
      <c r="CE111" s="769"/>
      <c r="CF111" s="846">
        <v>2.2000000000000002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770972</v>
      </c>
      <c r="BR112" s="769"/>
      <c r="BS112" s="769"/>
      <c r="BT112" s="769"/>
      <c r="BU112" s="769"/>
      <c r="BV112" s="769">
        <v>674700</v>
      </c>
      <c r="BW112" s="769"/>
      <c r="BX112" s="769"/>
      <c r="BY112" s="769"/>
      <c r="BZ112" s="769"/>
      <c r="CA112" s="769">
        <v>647941</v>
      </c>
      <c r="CB112" s="769"/>
      <c r="CC112" s="769"/>
      <c r="CD112" s="769"/>
      <c r="CE112" s="769"/>
      <c r="CF112" s="846">
        <v>32.700000000000003</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117117</v>
      </c>
      <c r="AB113" s="907"/>
      <c r="AC113" s="907"/>
      <c r="AD113" s="907"/>
      <c r="AE113" s="908"/>
      <c r="AF113" s="909">
        <v>97844</v>
      </c>
      <c r="AG113" s="907"/>
      <c r="AH113" s="907"/>
      <c r="AI113" s="907"/>
      <c r="AJ113" s="908"/>
      <c r="AK113" s="909">
        <v>89821</v>
      </c>
      <c r="AL113" s="907"/>
      <c r="AM113" s="907"/>
      <c r="AN113" s="907"/>
      <c r="AO113" s="908"/>
      <c r="AP113" s="910">
        <v>4.5</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v>38801</v>
      </c>
      <c r="BW113" s="769"/>
      <c r="BX113" s="769"/>
      <c r="BY113" s="769"/>
      <c r="BZ113" s="769"/>
      <c r="CA113" s="769">
        <v>38801</v>
      </c>
      <c r="CB113" s="769"/>
      <c r="CC113" s="769"/>
      <c r="CD113" s="769"/>
      <c r="CE113" s="769"/>
      <c r="CF113" s="846">
        <v>2</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118</v>
      </c>
      <c r="AB114" s="782"/>
      <c r="AC114" s="782"/>
      <c r="AD114" s="782"/>
      <c r="AE114" s="783"/>
      <c r="AF114" s="784">
        <v>11</v>
      </c>
      <c r="AG114" s="782"/>
      <c r="AH114" s="782"/>
      <c r="AI114" s="782"/>
      <c r="AJ114" s="783"/>
      <c r="AK114" s="784">
        <v>157</v>
      </c>
      <c r="AL114" s="782"/>
      <c r="AM114" s="782"/>
      <c r="AN114" s="782"/>
      <c r="AO114" s="783"/>
      <c r="AP114" s="752">
        <v>0</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775526</v>
      </c>
      <c r="BR114" s="769"/>
      <c r="BS114" s="769"/>
      <c r="BT114" s="769"/>
      <c r="BU114" s="769"/>
      <c r="BV114" s="769">
        <v>685845</v>
      </c>
      <c r="BW114" s="769"/>
      <c r="BX114" s="769"/>
      <c r="BY114" s="769"/>
      <c r="BZ114" s="769"/>
      <c r="CA114" s="769">
        <v>714900</v>
      </c>
      <c r="CB114" s="769"/>
      <c r="CC114" s="769"/>
      <c r="CD114" s="769"/>
      <c r="CE114" s="769"/>
      <c r="CF114" s="846">
        <v>36.1</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11818</v>
      </c>
      <c r="AB115" s="907"/>
      <c r="AC115" s="907"/>
      <c r="AD115" s="907"/>
      <c r="AE115" s="908"/>
      <c r="AF115" s="909">
        <v>7564</v>
      </c>
      <c r="AG115" s="907"/>
      <c r="AH115" s="907"/>
      <c r="AI115" s="907"/>
      <c r="AJ115" s="908"/>
      <c r="AK115" s="909">
        <v>7396</v>
      </c>
      <c r="AL115" s="907"/>
      <c r="AM115" s="907"/>
      <c r="AN115" s="907"/>
      <c r="AO115" s="908"/>
      <c r="AP115" s="910">
        <v>0.4</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393</v>
      </c>
      <c r="AB116" s="782"/>
      <c r="AC116" s="782"/>
      <c r="AD116" s="782"/>
      <c r="AE116" s="783"/>
      <c r="AF116" s="784">
        <v>510</v>
      </c>
      <c r="AG116" s="782"/>
      <c r="AH116" s="782"/>
      <c r="AI116" s="782"/>
      <c r="AJ116" s="783"/>
      <c r="AK116" s="784">
        <v>194</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55200</v>
      </c>
      <c r="DH116" s="782"/>
      <c r="DI116" s="782"/>
      <c r="DJ116" s="782"/>
      <c r="DK116" s="783"/>
      <c r="DL116" s="784">
        <v>49680</v>
      </c>
      <c r="DM116" s="782"/>
      <c r="DN116" s="782"/>
      <c r="DO116" s="782"/>
      <c r="DP116" s="783"/>
      <c r="DQ116" s="784">
        <v>44160</v>
      </c>
      <c r="DR116" s="782"/>
      <c r="DS116" s="782"/>
      <c r="DT116" s="782"/>
      <c r="DU116" s="783"/>
      <c r="DV116" s="752">
        <v>2.2000000000000002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604155</v>
      </c>
      <c r="AB117" s="893"/>
      <c r="AC117" s="893"/>
      <c r="AD117" s="893"/>
      <c r="AE117" s="894"/>
      <c r="AF117" s="896">
        <v>578352</v>
      </c>
      <c r="AG117" s="893"/>
      <c r="AH117" s="893"/>
      <c r="AI117" s="893"/>
      <c r="AJ117" s="894"/>
      <c r="AK117" s="896">
        <v>561785</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5800075</v>
      </c>
      <c r="BR118" s="856"/>
      <c r="BS118" s="856"/>
      <c r="BT118" s="856"/>
      <c r="BU118" s="856"/>
      <c r="BV118" s="856">
        <v>5867219</v>
      </c>
      <c r="BW118" s="856"/>
      <c r="BX118" s="856"/>
      <c r="BY118" s="856"/>
      <c r="BZ118" s="856"/>
      <c r="CA118" s="856">
        <v>5714167</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2058262</v>
      </c>
      <c r="BR119" s="798"/>
      <c r="BS119" s="798"/>
      <c r="BT119" s="798"/>
      <c r="BU119" s="798"/>
      <c r="BV119" s="798">
        <v>2138366</v>
      </c>
      <c r="BW119" s="798"/>
      <c r="BX119" s="798"/>
      <c r="BY119" s="798"/>
      <c r="BZ119" s="798"/>
      <c r="CA119" s="798">
        <v>2069356</v>
      </c>
      <c r="CB119" s="798"/>
      <c r="CC119" s="798"/>
      <c r="CD119" s="798"/>
      <c r="CE119" s="798"/>
      <c r="CF119" s="859">
        <v>104.4</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434</v>
      </c>
      <c r="CL120" s="808"/>
      <c r="CM120" s="808"/>
      <c r="CN120" s="808"/>
      <c r="CO120" s="809"/>
      <c r="CP120" s="852" t="s">
        <v>435</v>
      </c>
      <c r="CQ120" s="853"/>
      <c r="CR120" s="853"/>
      <c r="CS120" s="853"/>
      <c r="CT120" s="853"/>
      <c r="CU120" s="853"/>
      <c r="CV120" s="853"/>
      <c r="CW120" s="853"/>
      <c r="CX120" s="853"/>
      <c r="CY120" s="853"/>
      <c r="CZ120" s="853"/>
      <c r="DA120" s="853"/>
      <c r="DB120" s="853"/>
      <c r="DC120" s="853"/>
      <c r="DD120" s="853"/>
      <c r="DE120" s="853"/>
      <c r="DF120" s="854"/>
      <c r="DG120" s="797">
        <v>381264</v>
      </c>
      <c r="DH120" s="798"/>
      <c r="DI120" s="798"/>
      <c r="DJ120" s="798"/>
      <c r="DK120" s="798"/>
      <c r="DL120" s="798">
        <v>332381</v>
      </c>
      <c r="DM120" s="798"/>
      <c r="DN120" s="798"/>
      <c r="DO120" s="798"/>
      <c r="DP120" s="798"/>
      <c r="DQ120" s="798">
        <v>330030</v>
      </c>
      <c r="DR120" s="798"/>
      <c r="DS120" s="798"/>
      <c r="DT120" s="798"/>
      <c r="DU120" s="798"/>
      <c r="DV120" s="799">
        <v>16.600000000000001</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3883753</v>
      </c>
      <c r="BR121" s="856"/>
      <c r="BS121" s="856"/>
      <c r="BT121" s="856"/>
      <c r="BU121" s="856"/>
      <c r="BV121" s="856">
        <v>3960259</v>
      </c>
      <c r="BW121" s="856"/>
      <c r="BX121" s="856"/>
      <c r="BY121" s="856"/>
      <c r="BZ121" s="856"/>
      <c r="CA121" s="856">
        <v>3841211</v>
      </c>
      <c r="CB121" s="856"/>
      <c r="CC121" s="856"/>
      <c r="CD121" s="856"/>
      <c r="CE121" s="856"/>
      <c r="CF121" s="857">
        <v>193.8</v>
      </c>
      <c r="CG121" s="858"/>
      <c r="CH121" s="858"/>
      <c r="CI121" s="858"/>
      <c r="CJ121" s="858"/>
      <c r="CK121" s="849"/>
      <c r="CL121" s="810"/>
      <c r="CM121" s="810"/>
      <c r="CN121" s="810"/>
      <c r="CO121" s="811"/>
      <c r="CP121" s="826" t="s">
        <v>438</v>
      </c>
      <c r="CQ121" s="827"/>
      <c r="CR121" s="827"/>
      <c r="CS121" s="827"/>
      <c r="CT121" s="827"/>
      <c r="CU121" s="827"/>
      <c r="CV121" s="827"/>
      <c r="CW121" s="827"/>
      <c r="CX121" s="827"/>
      <c r="CY121" s="827"/>
      <c r="CZ121" s="827"/>
      <c r="DA121" s="827"/>
      <c r="DB121" s="827"/>
      <c r="DC121" s="827"/>
      <c r="DD121" s="827"/>
      <c r="DE121" s="827"/>
      <c r="DF121" s="828"/>
      <c r="DG121" s="768">
        <v>332362</v>
      </c>
      <c r="DH121" s="769"/>
      <c r="DI121" s="769"/>
      <c r="DJ121" s="769"/>
      <c r="DK121" s="769"/>
      <c r="DL121" s="769">
        <v>342319</v>
      </c>
      <c r="DM121" s="769"/>
      <c r="DN121" s="769"/>
      <c r="DO121" s="769"/>
      <c r="DP121" s="769"/>
      <c r="DQ121" s="769">
        <v>317911</v>
      </c>
      <c r="DR121" s="769"/>
      <c r="DS121" s="769"/>
      <c r="DT121" s="769"/>
      <c r="DU121" s="769"/>
      <c r="DV121" s="821">
        <v>16</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5942015</v>
      </c>
      <c r="BR122" s="838"/>
      <c r="BS122" s="838"/>
      <c r="BT122" s="838"/>
      <c r="BU122" s="838"/>
      <c r="BV122" s="838">
        <v>6098625</v>
      </c>
      <c r="BW122" s="838"/>
      <c r="BX122" s="838"/>
      <c r="BY122" s="838"/>
      <c r="BZ122" s="838"/>
      <c r="CA122" s="838">
        <v>5910567</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5520</v>
      </c>
      <c r="AB123" s="782"/>
      <c r="AC123" s="782"/>
      <c r="AD123" s="782"/>
      <c r="AE123" s="783"/>
      <c r="AF123" s="784">
        <v>5520</v>
      </c>
      <c r="AG123" s="782"/>
      <c r="AH123" s="782"/>
      <c r="AI123" s="782"/>
      <c r="AJ123" s="783"/>
      <c r="AK123" s="784">
        <v>5520</v>
      </c>
      <c r="AL123" s="782"/>
      <c r="AM123" s="782"/>
      <c r="AN123" s="782"/>
      <c r="AO123" s="783"/>
      <c r="AP123" s="752">
        <v>0.3</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v>64168</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3632</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2666</v>
      </c>
      <c r="AB127" s="782"/>
      <c r="AC127" s="782"/>
      <c r="AD127" s="782"/>
      <c r="AE127" s="783"/>
      <c r="AF127" s="784">
        <v>2044</v>
      </c>
      <c r="AG127" s="782"/>
      <c r="AH127" s="782"/>
      <c r="AI127" s="782"/>
      <c r="AJ127" s="783"/>
      <c r="AK127" s="784">
        <v>1876</v>
      </c>
      <c r="AL127" s="782"/>
      <c r="AM127" s="782"/>
      <c r="AN127" s="782"/>
      <c r="AO127" s="783"/>
      <c r="AP127" s="752">
        <v>0.1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2296293</v>
      </c>
      <c r="AB129" s="782"/>
      <c r="AC129" s="782"/>
      <c r="AD129" s="782"/>
      <c r="AE129" s="783"/>
      <c r="AF129" s="784">
        <v>2391446</v>
      </c>
      <c r="AG129" s="782"/>
      <c r="AH129" s="782"/>
      <c r="AI129" s="782"/>
      <c r="AJ129" s="783"/>
      <c r="AK129" s="784">
        <v>2406250</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7.9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433163</v>
      </c>
      <c r="AB130" s="782"/>
      <c r="AC130" s="782"/>
      <c r="AD130" s="782"/>
      <c r="AE130" s="783"/>
      <c r="AF130" s="784">
        <v>425865</v>
      </c>
      <c r="AG130" s="782"/>
      <c r="AH130" s="782"/>
      <c r="AI130" s="782"/>
      <c r="AJ130" s="783"/>
      <c r="AK130" s="784">
        <v>423864</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1863130</v>
      </c>
      <c r="AB131" s="715"/>
      <c r="AC131" s="715"/>
      <c r="AD131" s="715"/>
      <c r="AE131" s="716"/>
      <c r="AF131" s="717">
        <v>1965581</v>
      </c>
      <c r="AG131" s="715"/>
      <c r="AH131" s="715"/>
      <c r="AI131" s="715"/>
      <c r="AJ131" s="716"/>
      <c r="AK131" s="717">
        <v>1982386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9.1776741289999997</v>
      </c>
      <c r="AB132" s="738"/>
      <c r="AC132" s="738"/>
      <c r="AD132" s="738"/>
      <c r="AE132" s="739"/>
      <c r="AF132" s="740">
        <v>7.7578588719999999</v>
      </c>
      <c r="AG132" s="738"/>
      <c r="AH132" s="738"/>
      <c r="AI132" s="738"/>
      <c r="AJ132" s="739"/>
      <c r="AK132" s="740">
        <v>6.9573231450000002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10.4</v>
      </c>
      <c r="AB133" s="747"/>
      <c r="AC133" s="747"/>
      <c r="AD133" s="747"/>
      <c r="AE133" s="748"/>
      <c r="AF133" s="746">
        <v>9</v>
      </c>
      <c r="AG133" s="747"/>
      <c r="AH133" s="747"/>
      <c r="AI133" s="747"/>
      <c r="AJ133" s="748"/>
      <c r="AK133" s="746">
        <v>7.9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615825</v>
      </c>
      <c r="L9" s="264">
        <v>188499</v>
      </c>
      <c r="M9" s="265">
        <v>155907</v>
      </c>
      <c r="N9" s="266">
        <v>20.9</v>
      </c>
    </row>
    <row r="10" spans="1:16">
      <c r="A10" s="248"/>
      <c r="B10" s="244"/>
      <c r="C10" s="244"/>
      <c r="D10" s="244"/>
      <c r="E10" s="244"/>
      <c r="F10" s="244"/>
      <c r="G10" s="1131" t="s">
        <v>472</v>
      </c>
      <c r="H10" s="1132"/>
      <c r="I10" s="1132"/>
      <c r="J10" s="1133"/>
      <c r="K10" s="267">
        <v>39912</v>
      </c>
      <c r="L10" s="268">
        <v>12217</v>
      </c>
      <c r="M10" s="269">
        <v>16417</v>
      </c>
      <c r="N10" s="270">
        <v>-25.6</v>
      </c>
    </row>
    <row r="11" spans="1:16" ht="13.5" customHeight="1">
      <c r="A11" s="248"/>
      <c r="B11" s="244"/>
      <c r="C11" s="244"/>
      <c r="D11" s="244"/>
      <c r="E11" s="244"/>
      <c r="F11" s="244"/>
      <c r="G11" s="1131" t="s">
        <v>473</v>
      </c>
      <c r="H11" s="1132"/>
      <c r="I11" s="1132"/>
      <c r="J11" s="1133"/>
      <c r="K11" s="267">
        <v>122896</v>
      </c>
      <c r="L11" s="268">
        <v>37617</v>
      </c>
      <c r="M11" s="269">
        <v>24304</v>
      </c>
      <c r="N11" s="270">
        <v>54.8</v>
      </c>
    </row>
    <row r="12" spans="1:16" ht="13.5" customHeight="1">
      <c r="A12" s="248"/>
      <c r="B12" s="244"/>
      <c r="C12" s="244"/>
      <c r="D12" s="244"/>
      <c r="E12" s="244"/>
      <c r="F12" s="244"/>
      <c r="G12" s="1131" t="s">
        <v>474</v>
      </c>
      <c r="H12" s="1132"/>
      <c r="I12" s="1132"/>
      <c r="J12" s="1133"/>
      <c r="K12" s="267" t="s">
        <v>475</v>
      </c>
      <c r="L12" s="268" t="s">
        <v>475</v>
      </c>
      <c r="M12" s="269">
        <v>2039</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3708</v>
      </c>
      <c r="L14" s="268">
        <v>1135</v>
      </c>
      <c r="M14" s="269">
        <v>6543</v>
      </c>
      <c r="N14" s="270">
        <v>-82.7</v>
      </c>
    </row>
    <row r="15" spans="1:16" ht="13.5" customHeight="1">
      <c r="A15" s="248"/>
      <c r="B15" s="244"/>
      <c r="C15" s="244"/>
      <c r="D15" s="244"/>
      <c r="E15" s="244"/>
      <c r="F15" s="244"/>
      <c r="G15" s="1131" t="s">
        <v>478</v>
      </c>
      <c r="H15" s="1132"/>
      <c r="I15" s="1132"/>
      <c r="J15" s="1133"/>
      <c r="K15" s="267" t="s">
        <v>475</v>
      </c>
      <c r="L15" s="268" t="s">
        <v>475</v>
      </c>
      <c r="M15" s="269">
        <v>3878</v>
      </c>
      <c r="N15" s="270" t="s">
        <v>475</v>
      </c>
    </row>
    <row r="16" spans="1:16">
      <c r="A16" s="248"/>
      <c r="B16" s="244"/>
      <c r="C16" s="244"/>
      <c r="D16" s="244"/>
      <c r="E16" s="244"/>
      <c r="F16" s="244"/>
      <c r="G16" s="1134" t="s">
        <v>479</v>
      </c>
      <c r="H16" s="1135"/>
      <c r="I16" s="1135"/>
      <c r="J16" s="1136"/>
      <c r="K16" s="268">
        <v>-96800</v>
      </c>
      <c r="L16" s="268">
        <v>-29630</v>
      </c>
      <c r="M16" s="269">
        <v>-17821</v>
      </c>
      <c r="N16" s="270">
        <v>66.3</v>
      </c>
    </row>
    <row r="17" spans="1:16">
      <c r="A17" s="248"/>
      <c r="B17" s="244"/>
      <c r="C17" s="244"/>
      <c r="D17" s="244"/>
      <c r="E17" s="244"/>
      <c r="F17" s="244"/>
      <c r="G17" s="1134" t="s">
        <v>170</v>
      </c>
      <c r="H17" s="1135"/>
      <c r="I17" s="1135"/>
      <c r="J17" s="1136"/>
      <c r="K17" s="268">
        <v>685541</v>
      </c>
      <c r="L17" s="268">
        <v>209838</v>
      </c>
      <c r="M17" s="269">
        <v>191267</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23.26</v>
      </c>
      <c r="L21" s="281">
        <v>17.39</v>
      </c>
      <c r="M21" s="282">
        <v>5.87</v>
      </c>
      <c r="N21" s="249"/>
      <c r="O21" s="283"/>
      <c r="P21" s="279"/>
    </row>
    <row r="22" spans="1:16" s="284" customFormat="1">
      <c r="A22" s="279"/>
      <c r="B22" s="249"/>
      <c r="C22" s="249"/>
      <c r="D22" s="249"/>
      <c r="E22" s="249"/>
      <c r="F22" s="249"/>
      <c r="G22" s="1128" t="s">
        <v>485</v>
      </c>
      <c r="H22" s="1129"/>
      <c r="I22" s="1129"/>
      <c r="J22" s="1130"/>
      <c r="K22" s="285">
        <v>95.9</v>
      </c>
      <c r="L22" s="286">
        <v>93.7</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464217</v>
      </c>
      <c r="L32" s="294">
        <v>142093</v>
      </c>
      <c r="M32" s="295">
        <v>118563</v>
      </c>
      <c r="N32" s="296">
        <v>19.8</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t="s">
        <v>475</v>
      </c>
      <c r="N34" s="296" t="s">
        <v>475</v>
      </c>
    </row>
    <row r="35" spans="1:16" ht="27" customHeight="1">
      <c r="A35" s="248"/>
      <c r="B35" s="244"/>
      <c r="C35" s="244"/>
      <c r="D35" s="244"/>
      <c r="E35" s="244"/>
      <c r="F35" s="244"/>
      <c r="G35" s="1119" t="s">
        <v>492</v>
      </c>
      <c r="H35" s="1120"/>
      <c r="I35" s="1120"/>
      <c r="J35" s="1121"/>
      <c r="K35" s="294">
        <v>89821</v>
      </c>
      <c r="L35" s="294">
        <v>27493</v>
      </c>
      <c r="M35" s="295">
        <v>28838</v>
      </c>
      <c r="N35" s="296">
        <v>-4.7</v>
      </c>
    </row>
    <row r="36" spans="1:16" ht="27" customHeight="1">
      <c r="A36" s="248"/>
      <c r="B36" s="244"/>
      <c r="C36" s="244"/>
      <c r="D36" s="244"/>
      <c r="E36" s="244"/>
      <c r="F36" s="244"/>
      <c r="G36" s="1119" t="s">
        <v>493</v>
      </c>
      <c r="H36" s="1120"/>
      <c r="I36" s="1120"/>
      <c r="J36" s="1121"/>
      <c r="K36" s="294">
        <v>157</v>
      </c>
      <c r="L36" s="294">
        <v>48</v>
      </c>
      <c r="M36" s="295">
        <v>4559</v>
      </c>
      <c r="N36" s="296">
        <v>-98.9</v>
      </c>
    </row>
    <row r="37" spans="1:16" ht="13.5" customHeight="1">
      <c r="A37" s="248"/>
      <c r="B37" s="244"/>
      <c r="C37" s="244"/>
      <c r="D37" s="244"/>
      <c r="E37" s="244"/>
      <c r="F37" s="244"/>
      <c r="G37" s="1119" t="s">
        <v>494</v>
      </c>
      <c r="H37" s="1120"/>
      <c r="I37" s="1120"/>
      <c r="J37" s="1121"/>
      <c r="K37" s="294">
        <v>7396</v>
      </c>
      <c r="L37" s="294">
        <v>2264</v>
      </c>
      <c r="M37" s="295">
        <v>1134</v>
      </c>
      <c r="N37" s="296">
        <v>99.6</v>
      </c>
    </row>
    <row r="38" spans="1:16" ht="27" customHeight="1">
      <c r="A38" s="248"/>
      <c r="B38" s="244"/>
      <c r="C38" s="244"/>
      <c r="D38" s="244"/>
      <c r="E38" s="244"/>
      <c r="F38" s="244"/>
      <c r="G38" s="1122" t="s">
        <v>495</v>
      </c>
      <c r="H38" s="1123"/>
      <c r="I38" s="1123"/>
      <c r="J38" s="1124"/>
      <c r="K38" s="297">
        <v>194</v>
      </c>
      <c r="L38" s="297">
        <v>59</v>
      </c>
      <c r="M38" s="298">
        <v>64</v>
      </c>
      <c r="N38" s="299">
        <v>-7.8</v>
      </c>
      <c r="O38" s="293"/>
    </row>
    <row r="39" spans="1:16">
      <c r="A39" s="248"/>
      <c r="B39" s="244"/>
      <c r="C39" s="244"/>
      <c r="D39" s="244"/>
      <c r="E39" s="244"/>
      <c r="F39" s="244"/>
      <c r="G39" s="1122" t="s">
        <v>496</v>
      </c>
      <c r="H39" s="1123"/>
      <c r="I39" s="1123"/>
      <c r="J39" s="1124"/>
      <c r="K39" s="300" t="s">
        <v>475</v>
      </c>
      <c r="L39" s="300" t="s">
        <v>475</v>
      </c>
      <c r="M39" s="301">
        <v>-3486</v>
      </c>
      <c r="N39" s="302" t="s">
        <v>475</v>
      </c>
      <c r="O39" s="293"/>
    </row>
    <row r="40" spans="1:16" ht="27" customHeight="1">
      <c r="A40" s="248"/>
      <c r="B40" s="244"/>
      <c r="C40" s="244"/>
      <c r="D40" s="244"/>
      <c r="E40" s="244"/>
      <c r="F40" s="244"/>
      <c r="G40" s="1119" t="s">
        <v>497</v>
      </c>
      <c r="H40" s="1120"/>
      <c r="I40" s="1120"/>
      <c r="J40" s="1121"/>
      <c r="K40" s="300">
        <v>-423864</v>
      </c>
      <c r="L40" s="300">
        <v>-129741</v>
      </c>
      <c r="M40" s="301">
        <v>-111332</v>
      </c>
      <c r="N40" s="302">
        <v>16.5</v>
      </c>
      <c r="O40" s="293"/>
    </row>
    <row r="41" spans="1:16">
      <c r="A41" s="248"/>
      <c r="B41" s="244"/>
      <c r="C41" s="244"/>
      <c r="D41" s="244"/>
      <c r="E41" s="244"/>
      <c r="F41" s="244"/>
      <c r="G41" s="1125" t="s">
        <v>280</v>
      </c>
      <c r="H41" s="1126"/>
      <c r="I41" s="1126"/>
      <c r="J41" s="1127"/>
      <c r="K41" s="294">
        <v>137921</v>
      </c>
      <c r="L41" s="300">
        <v>42216</v>
      </c>
      <c r="M41" s="301">
        <v>38340</v>
      </c>
      <c r="N41" s="302">
        <v>10.1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802653</v>
      </c>
      <c r="J51" s="320">
        <v>233397</v>
      </c>
      <c r="K51" s="321">
        <v>42.8</v>
      </c>
      <c r="L51" s="322">
        <v>262834</v>
      </c>
      <c r="M51" s="323">
        <v>48.9</v>
      </c>
      <c r="N51" s="324">
        <v>-6.1</v>
      </c>
    </row>
    <row r="52" spans="1:14">
      <c r="A52" s="248"/>
      <c r="B52" s="244"/>
      <c r="C52" s="244"/>
      <c r="D52" s="244"/>
      <c r="E52" s="244"/>
      <c r="F52" s="244"/>
      <c r="G52" s="325"/>
      <c r="H52" s="326" t="s">
        <v>508</v>
      </c>
      <c r="I52" s="327">
        <v>515015</v>
      </c>
      <c r="J52" s="328">
        <v>149757</v>
      </c>
      <c r="K52" s="329">
        <v>106.6</v>
      </c>
      <c r="L52" s="330">
        <v>147509</v>
      </c>
      <c r="M52" s="331">
        <v>95.6</v>
      </c>
      <c r="N52" s="332">
        <v>11</v>
      </c>
    </row>
    <row r="53" spans="1:14">
      <c r="A53" s="248"/>
      <c r="B53" s="244"/>
      <c r="C53" s="244"/>
      <c r="D53" s="244"/>
      <c r="E53" s="244"/>
      <c r="F53" s="244"/>
      <c r="G53" s="310" t="s">
        <v>509</v>
      </c>
      <c r="H53" s="311"/>
      <c r="I53" s="319">
        <v>2238934</v>
      </c>
      <c r="J53" s="320">
        <v>658123</v>
      </c>
      <c r="K53" s="321">
        <v>182</v>
      </c>
      <c r="L53" s="322">
        <v>334234</v>
      </c>
      <c r="M53" s="323">
        <v>27.2</v>
      </c>
      <c r="N53" s="324">
        <v>154.80000000000001</v>
      </c>
    </row>
    <row r="54" spans="1:14">
      <c r="A54" s="248"/>
      <c r="B54" s="244"/>
      <c r="C54" s="244"/>
      <c r="D54" s="244"/>
      <c r="E54" s="244"/>
      <c r="F54" s="244"/>
      <c r="G54" s="325"/>
      <c r="H54" s="326" t="s">
        <v>508</v>
      </c>
      <c r="I54" s="327">
        <v>1002748</v>
      </c>
      <c r="J54" s="328">
        <v>294752</v>
      </c>
      <c r="K54" s="329">
        <v>96.8</v>
      </c>
      <c r="L54" s="330">
        <v>135366</v>
      </c>
      <c r="M54" s="331">
        <v>-8.1999999999999993</v>
      </c>
      <c r="N54" s="332">
        <v>105</v>
      </c>
    </row>
    <row r="55" spans="1:14">
      <c r="A55" s="248"/>
      <c r="B55" s="244"/>
      <c r="C55" s="244"/>
      <c r="D55" s="244"/>
      <c r="E55" s="244"/>
      <c r="F55" s="244"/>
      <c r="G55" s="310" t="s">
        <v>510</v>
      </c>
      <c r="H55" s="311"/>
      <c r="I55" s="319">
        <v>615692</v>
      </c>
      <c r="J55" s="320">
        <v>183187</v>
      </c>
      <c r="K55" s="321">
        <v>-72.2</v>
      </c>
      <c r="L55" s="322">
        <v>201428</v>
      </c>
      <c r="M55" s="323">
        <v>-39.700000000000003</v>
      </c>
      <c r="N55" s="324">
        <v>-32.5</v>
      </c>
    </row>
    <row r="56" spans="1:14">
      <c r="A56" s="248"/>
      <c r="B56" s="244"/>
      <c r="C56" s="244"/>
      <c r="D56" s="244"/>
      <c r="E56" s="244"/>
      <c r="F56" s="244"/>
      <c r="G56" s="325"/>
      <c r="H56" s="326" t="s">
        <v>508</v>
      </c>
      <c r="I56" s="327">
        <v>449380</v>
      </c>
      <c r="J56" s="328">
        <v>133704</v>
      </c>
      <c r="K56" s="329">
        <v>-54.6</v>
      </c>
      <c r="L56" s="330">
        <v>118373</v>
      </c>
      <c r="M56" s="331">
        <v>-12.6</v>
      </c>
      <c r="N56" s="332">
        <v>-42</v>
      </c>
    </row>
    <row r="57" spans="1:14">
      <c r="A57" s="248"/>
      <c r="B57" s="244"/>
      <c r="C57" s="244"/>
      <c r="D57" s="244"/>
      <c r="E57" s="244"/>
      <c r="F57" s="244"/>
      <c r="G57" s="310" t="s">
        <v>511</v>
      </c>
      <c r="H57" s="311"/>
      <c r="I57" s="319">
        <v>1235238</v>
      </c>
      <c r="J57" s="320">
        <v>374542</v>
      </c>
      <c r="K57" s="321">
        <v>104.5</v>
      </c>
      <c r="L57" s="322">
        <v>221823</v>
      </c>
      <c r="M57" s="323">
        <v>10.1</v>
      </c>
      <c r="N57" s="324">
        <v>94.4</v>
      </c>
    </row>
    <row r="58" spans="1:14">
      <c r="A58" s="248"/>
      <c r="B58" s="244"/>
      <c r="C58" s="244"/>
      <c r="D58" s="244"/>
      <c r="E58" s="244"/>
      <c r="F58" s="244"/>
      <c r="G58" s="325"/>
      <c r="H58" s="326" t="s">
        <v>508</v>
      </c>
      <c r="I58" s="327">
        <v>411526</v>
      </c>
      <c r="J58" s="328">
        <v>124780</v>
      </c>
      <c r="K58" s="329">
        <v>-6.7</v>
      </c>
      <c r="L58" s="330">
        <v>104431</v>
      </c>
      <c r="M58" s="331">
        <v>-11.8</v>
      </c>
      <c r="N58" s="332">
        <v>5.0999999999999996</v>
      </c>
    </row>
    <row r="59" spans="1:14">
      <c r="A59" s="248"/>
      <c r="B59" s="244"/>
      <c r="C59" s="244"/>
      <c r="D59" s="244"/>
      <c r="E59" s="244"/>
      <c r="F59" s="244"/>
      <c r="G59" s="310" t="s">
        <v>512</v>
      </c>
      <c r="H59" s="311"/>
      <c r="I59" s="319">
        <v>567483</v>
      </c>
      <c r="J59" s="320">
        <v>173702</v>
      </c>
      <c r="K59" s="321">
        <v>-53.6</v>
      </c>
      <c r="L59" s="322">
        <v>263041</v>
      </c>
      <c r="M59" s="323">
        <v>18.600000000000001</v>
      </c>
      <c r="N59" s="324">
        <v>-72.2</v>
      </c>
    </row>
    <row r="60" spans="1:14">
      <c r="A60" s="248"/>
      <c r="B60" s="244"/>
      <c r="C60" s="244"/>
      <c r="D60" s="244"/>
      <c r="E60" s="244"/>
      <c r="F60" s="244"/>
      <c r="G60" s="325"/>
      <c r="H60" s="326" t="s">
        <v>508</v>
      </c>
      <c r="I60" s="333">
        <v>335534</v>
      </c>
      <c r="J60" s="328">
        <v>102704</v>
      </c>
      <c r="K60" s="329">
        <v>-17.7</v>
      </c>
      <c r="L60" s="330">
        <v>103171</v>
      </c>
      <c r="M60" s="331">
        <v>-1.2</v>
      </c>
      <c r="N60" s="332">
        <v>-16.5</v>
      </c>
    </row>
    <row r="61" spans="1:14">
      <c r="A61" s="248"/>
      <c r="B61" s="244"/>
      <c r="C61" s="244"/>
      <c r="D61" s="244"/>
      <c r="E61" s="244"/>
      <c r="F61" s="244"/>
      <c r="G61" s="310" t="s">
        <v>513</v>
      </c>
      <c r="H61" s="334"/>
      <c r="I61" s="335">
        <v>1092000</v>
      </c>
      <c r="J61" s="336">
        <v>324590</v>
      </c>
      <c r="K61" s="337">
        <v>40.700000000000003</v>
      </c>
      <c r="L61" s="338">
        <v>256672</v>
      </c>
      <c r="M61" s="339">
        <v>13</v>
      </c>
      <c r="N61" s="324">
        <v>27.7</v>
      </c>
    </row>
    <row r="62" spans="1:14">
      <c r="A62" s="248"/>
      <c r="B62" s="244"/>
      <c r="C62" s="244"/>
      <c r="D62" s="244"/>
      <c r="E62" s="244"/>
      <c r="F62" s="244"/>
      <c r="G62" s="325"/>
      <c r="H62" s="326" t="s">
        <v>508</v>
      </c>
      <c r="I62" s="327">
        <v>542841</v>
      </c>
      <c r="J62" s="328">
        <v>161139</v>
      </c>
      <c r="K62" s="329">
        <v>24.9</v>
      </c>
      <c r="L62" s="330">
        <v>121770</v>
      </c>
      <c r="M62" s="331">
        <v>12.4</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22.38</v>
      </c>
      <c r="G47" s="12">
        <v>21.4</v>
      </c>
      <c r="H47" s="12">
        <v>25.66</v>
      </c>
      <c r="I47" s="12">
        <v>24.66</v>
      </c>
      <c r="J47" s="13">
        <v>24.52</v>
      </c>
    </row>
    <row r="48" spans="2:10" ht="57.75" customHeight="1">
      <c r="B48" s="14"/>
      <c r="C48" s="1139" t="s">
        <v>4</v>
      </c>
      <c r="D48" s="1139"/>
      <c r="E48" s="1140"/>
      <c r="F48" s="15">
        <v>2.52</v>
      </c>
      <c r="G48" s="16">
        <v>6.12</v>
      </c>
      <c r="H48" s="16">
        <v>0.89</v>
      </c>
      <c r="I48" s="16">
        <v>3.58</v>
      </c>
      <c r="J48" s="17">
        <v>5.53</v>
      </c>
    </row>
    <row r="49" spans="2:10" ht="57.75" customHeight="1" thickBot="1">
      <c r="B49" s="18"/>
      <c r="C49" s="1141" t="s">
        <v>5</v>
      </c>
      <c r="D49" s="1141"/>
      <c r="E49" s="1142"/>
      <c r="F49" s="19" t="s">
        <v>520</v>
      </c>
      <c r="G49" s="20">
        <v>3.8</v>
      </c>
      <c r="H49" s="20" t="s">
        <v>521</v>
      </c>
      <c r="I49" s="20">
        <v>2.75</v>
      </c>
      <c r="J49" s="21">
        <v>1.99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2.52</v>
      </c>
      <c r="G34" s="33">
        <v>6.12</v>
      </c>
      <c r="H34" s="33">
        <v>0.89</v>
      </c>
      <c r="I34" s="33">
        <v>3.58</v>
      </c>
      <c r="J34" s="34">
        <v>5.53</v>
      </c>
      <c r="K34" s="22"/>
      <c r="L34" s="22"/>
      <c r="M34" s="22"/>
      <c r="N34" s="22"/>
      <c r="O34" s="22"/>
      <c r="P34" s="22"/>
    </row>
    <row r="35" spans="1:16" ht="39" customHeight="1">
      <c r="A35" s="22"/>
      <c r="B35" s="35"/>
      <c r="C35" s="1143" t="s">
        <v>523</v>
      </c>
      <c r="D35" s="1144"/>
      <c r="E35" s="1145"/>
      <c r="F35" s="36">
        <v>0.02</v>
      </c>
      <c r="G35" s="37">
        <v>0</v>
      </c>
      <c r="H35" s="37">
        <v>0.03</v>
      </c>
      <c r="I35" s="37">
        <v>0.05</v>
      </c>
      <c r="J35" s="38">
        <v>0.02</v>
      </c>
      <c r="K35" s="22"/>
      <c r="L35" s="22"/>
      <c r="M35" s="22"/>
      <c r="N35" s="22"/>
      <c r="O35" s="22"/>
      <c r="P35" s="22"/>
    </row>
    <row r="36" spans="1:16" ht="39" customHeight="1">
      <c r="A36" s="22"/>
      <c r="B36" s="35"/>
      <c r="C36" s="1143" t="s">
        <v>524</v>
      </c>
      <c r="D36" s="1144"/>
      <c r="E36" s="1145"/>
      <c r="F36" s="36">
        <v>0</v>
      </c>
      <c r="G36" s="37">
        <v>0</v>
      </c>
      <c r="H36" s="37">
        <v>0</v>
      </c>
      <c r="I36" s="37">
        <v>0</v>
      </c>
      <c r="J36" s="38">
        <v>0</v>
      </c>
      <c r="K36" s="22"/>
      <c r="L36" s="22"/>
      <c r="M36" s="22"/>
      <c r="N36" s="22"/>
      <c r="O36" s="22"/>
      <c r="P36" s="22"/>
    </row>
    <row r="37" spans="1:16" ht="39" customHeight="1">
      <c r="A37" s="22"/>
      <c r="B37" s="35"/>
      <c r="C37" s="1143" t="s">
        <v>525</v>
      </c>
      <c r="D37" s="1144"/>
      <c r="E37" s="1145"/>
      <c r="F37" s="36">
        <v>0</v>
      </c>
      <c r="G37" s="37">
        <v>0.01</v>
      </c>
      <c r="H37" s="37">
        <v>0</v>
      </c>
      <c r="I37" s="37">
        <v>0</v>
      </c>
      <c r="J37" s="38">
        <v>0</v>
      </c>
      <c r="K37" s="22"/>
      <c r="L37" s="22"/>
      <c r="M37" s="22"/>
      <c r="N37" s="22"/>
      <c r="O37" s="22"/>
      <c r="P37" s="22"/>
    </row>
    <row r="38" spans="1:16" ht="39" customHeight="1">
      <c r="A38" s="22"/>
      <c r="B38" s="35"/>
      <c r="C38" s="1143" t="s">
        <v>526</v>
      </c>
      <c r="D38" s="1144"/>
      <c r="E38" s="1145"/>
      <c r="F38" s="36">
        <v>0</v>
      </c>
      <c r="G38" s="37">
        <v>0.01</v>
      </c>
      <c r="H38" s="37">
        <v>0</v>
      </c>
      <c r="I38" s="37">
        <v>0</v>
      </c>
      <c r="J38" s="38">
        <v>0</v>
      </c>
      <c r="K38" s="22"/>
      <c r="L38" s="22"/>
      <c r="M38" s="22"/>
      <c r="N38" s="22"/>
      <c r="O38" s="22"/>
      <c r="P38" s="22"/>
    </row>
    <row r="39" spans="1:16" ht="39" customHeight="1">
      <c r="A39" s="22"/>
      <c r="B39" s="35"/>
      <c r="C39" s="1143" t="s">
        <v>527</v>
      </c>
      <c r="D39" s="1144"/>
      <c r="E39" s="1145"/>
      <c r="F39" s="36" t="s">
        <v>475</v>
      </c>
      <c r="G39" s="37" t="s">
        <v>475</v>
      </c>
      <c r="H39" s="37" t="s">
        <v>475</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9.3000000000000007</v>
      </c>
      <c r="G43" s="42">
        <v>7.58</v>
      </c>
      <c r="H43" s="42">
        <v>6.21</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525</v>
      </c>
      <c r="L45" s="60">
        <v>513</v>
      </c>
      <c r="M45" s="60">
        <v>475</v>
      </c>
      <c r="N45" s="60">
        <v>472</v>
      </c>
      <c r="O45" s="61">
        <v>464</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129</v>
      </c>
      <c r="L48" s="64">
        <v>119</v>
      </c>
      <c r="M48" s="64">
        <v>117</v>
      </c>
      <c r="N48" s="64">
        <v>98</v>
      </c>
      <c r="O48" s="65">
        <v>90</v>
      </c>
      <c r="P48" s="48"/>
      <c r="Q48" s="48"/>
      <c r="R48" s="48"/>
      <c r="S48" s="48"/>
      <c r="T48" s="48"/>
      <c r="U48" s="48"/>
    </row>
    <row r="49" spans="1:21" ht="30.75" customHeight="1">
      <c r="A49" s="48"/>
      <c r="B49" s="1161"/>
      <c r="C49" s="1162"/>
      <c r="D49" s="62"/>
      <c r="E49" s="1153" t="s">
        <v>15</v>
      </c>
      <c r="F49" s="1153"/>
      <c r="G49" s="1153"/>
      <c r="H49" s="1153"/>
      <c r="I49" s="1153"/>
      <c r="J49" s="1154"/>
      <c r="K49" s="63">
        <v>0</v>
      </c>
      <c r="L49" s="64">
        <v>0</v>
      </c>
      <c r="M49" s="64">
        <v>0</v>
      </c>
      <c r="N49" s="64">
        <v>0</v>
      </c>
      <c r="O49" s="65">
        <v>0</v>
      </c>
      <c r="P49" s="48"/>
      <c r="Q49" s="48"/>
      <c r="R49" s="48"/>
      <c r="S49" s="48"/>
      <c r="T49" s="48"/>
      <c r="U49" s="48"/>
    </row>
    <row r="50" spans="1:21" ht="30.75" customHeight="1">
      <c r="A50" s="48"/>
      <c r="B50" s="1161"/>
      <c r="C50" s="1162"/>
      <c r="D50" s="62"/>
      <c r="E50" s="1153" t="s">
        <v>16</v>
      </c>
      <c r="F50" s="1153"/>
      <c r="G50" s="1153"/>
      <c r="H50" s="1153"/>
      <c r="I50" s="1153"/>
      <c r="J50" s="1154"/>
      <c r="K50" s="63">
        <v>13</v>
      </c>
      <c r="L50" s="64">
        <v>12</v>
      </c>
      <c r="M50" s="64">
        <v>12</v>
      </c>
      <c r="N50" s="64">
        <v>8</v>
      </c>
      <c r="O50" s="65">
        <v>7</v>
      </c>
      <c r="P50" s="48"/>
      <c r="Q50" s="48"/>
      <c r="R50" s="48"/>
      <c r="S50" s="48"/>
      <c r="T50" s="48"/>
      <c r="U50" s="48"/>
    </row>
    <row r="51" spans="1:21" ht="30.75" customHeight="1">
      <c r="A51" s="48"/>
      <c r="B51" s="1163"/>
      <c r="C51" s="1164"/>
      <c r="D51" s="66"/>
      <c r="E51" s="1153" t="s">
        <v>17</v>
      </c>
      <c r="F51" s="1153"/>
      <c r="G51" s="1153"/>
      <c r="H51" s="1153"/>
      <c r="I51" s="1153"/>
      <c r="J51" s="1154"/>
      <c r="K51" s="63">
        <v>0</v>
      </c>
      <c r="L51" s="64">
        <v>1</v>
      </c>
      <c r="M51" s="64">
        <v>0</v>
      </c>
      <c r="N51" s="64">
        <v>1</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458</v>
      </c>
      <c r="L52" s="64">
        <v>451</v>
      </c>
      <c r="M52" s="64">
        <v>433</v>
      </c>
      <c r="N52" s="64">
        <v>426</v>
      </c>
      <c r="O52" s="65">
        <v>423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209</v>
      </c>
      <c r="L53" s="69">
        <v>194</v>
      </c>
      <c r="M53" s="69">
        <v>171</v>
      </c>
      <c r="N53" s="69">
        <v>153</v>
      </c>
      <c r="O53" s="70">
        <v>138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f_kikuchi</cp:lastModifiedBy>
  <cp:lastPrinted>2015-04-17T08:24:46Z</cp:lastPrinted>
  <dcterms:created xsi:type="dcterms:W3CDTF">2015-02-17T05:46:24Z</dcterms:created>
  <dcterms:modified xsi:type="dcterms:W3CDTF">2015-04-17T08:26:03Z</dcterms:modified>
</cp:coreProperties>
</file>